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4940" windowHeight="8460" tabRatio="917" activeTab="3"/>
  </bookViews>
  <sheets>
    <sheet name="สรุป" sheetId="1" r:id="rId1"/>
    <sheet name="รายละเอียดแนบเบิกค่าสอนเกิน" sheetId="2" r:id="rId2"/>
    <sheet name="ใบเบิกค่าสอนเกิน" sheetId="3" r:id="rId3"/>
    <sheet name="หลักฐานการจ่ายค่าสอน" sheetId="4" r:id="rId4"/>
  </sheets>
  <definedNames>
    <definedName name="_xlfn.BAHTTEXT" hidden="1">#NAME?</definedName>
    <definedName name="_xlnm.Print_Area" localSheetId="2">'ใบเบิกค่าสอนเกิน'!$A$1:$I$36</definedName>
    <definedName name="_xlnm.Print_Area" localSheetId="3">'หลักฐานการจ่ายค่าสอน'!$A$1:$K$26</definedName>
  </definedNames>
  <calcPr fullCalcOnLoad="1"/>
</workbook>
</file>

<file path=xl/sharedStrings.xml><?xml version="1.0" encoding="utf-8"?>
<sst xmlns="http://schemas.openxmlformats.org/spreadsheetml/2006/main" count="213" uniqueCount="170">
  <si>
    <t>เวลาที่สอน</t>
  </si>
  <si>
    <t>ชั่วโมง</t>
  </si>
  <si>
    <t>ชม.สอนเกิน</t>
  </si>
  <si>
    <t>รวมเวลาสอน</t>
  </si>
  <si>
    <t>บาท</t>
  </si>
  <si>
    <t>ลงชื่อ ...............................................</t>
  </si>
  <si>
    <t>วันที่ .......................................</t>
  </si>
  <si>
    <t>ใบเบิกค่าสอนเกินภาระงานสอนขั้นต่ำของคณาจารย์ประจำ</t>
  </si>
  <si>
    <t>ลำดับที่</t>
  </si>
  <si>
    <t>จำนวน</t>
  </si>
  <si>
    <t>รับจริง</t>
  </si>
  <si>
    <t>ลายมือชื่อ</t>
  </si>
  <si>
    <t>หมายเหตุ</t>
  </si>
  <si>
    <t>ที่รับเงิน</t>
  </si>
  <si>
    <t>ผู้รับเงิน</t>
  </si>
  <si>
    <t>อาจารย์ประจำ</t>
  </si>
  <si>
    <t>บัณฑิตศึกษา</t>
  </si>
  <si>
    <t>อาจารย์พิเศษ</t>
  </si>
  <si>
    <t>ปริญญาตรี</t>
  </si>
  <si>
    <t>ชื่อผู้สอน</t>
  </si>
  <si>
    <t>วิชา</t>
  </si>
  <si>
    <t>หน่วยชั่วโมง</t>
  </si>
  <si>
    <t>จำนวนเงิน</t>
  </si>
  <si>
    <t>แบบขออนุมัติเบิกค่าสอนเกิน</t>
  </si>
  <si>
    <t>ตารางสอนประจำภาคเรียนทั้งสองภาคเรียน</t>
  </si>
  <si>
    <t>แบบรายงานผลการปฏิบัติงานประจำปี</t>
  </si>
  <si>
    <t>หลักฐานการขออนุญาตสอนชดเชย (ถ้ามี)</t>
  </si>
  <si>
    <t xml:space="preserve">          การขออนุมัติเบิกค่าสอนเกิน ผู้ขอเบิกจะต้องแสดงหลักฐานต่อไปนี้ประกอบการพิจารณา</t>
  </si>
  <si>
    <t>จำนวนชั่วโมง</t>
  </si>
  <si>
    <t>ชื่อ (2) ..............................................................................................................</t>
  </si>
  <si>
    <t>ตำแหน่ง .........................................</t>
  </si>
  <si>
    <t>วันที่ ..................................</t>
  </si>
  <si>
    <t>(.............................................................)</t>
  </si>
  <si>
    <t>ลงชื่อ .................................................</t>
  </si>
  <si>
    <t>ตำแหน่ง ................................................................</t>
  </si>
  <si>
    <t>(..................................................................)</t>
  </si>
  <si>
    <t>ระดับ</t>
  </si>
  <si>
    <t>วันเดือนปี</t>
  </si>
  <si>
    <t>ตำแหน่ง ...................................................</t>
  </si>
  <si>
    <t>หักภาษีเงินได้</t>
  </si>
  <si>
    <t>สัปดาห์ที่ (5)</t>
  </si>
  <si>
    <t>รายวิชา (6)</t>
  </si>
  <si>
    <t>ชั่วโมง (7)</t>
  </si>
  <si>
    <t>รายวิชา (8)</t>
  </si>
  <si>
    <t>ชั่วโมง (9)</t>
  </si>
  <si>
    <t>(.................................................)</t>
  </si>
  <si>
    <t>ลงชื่อ .........................................</t>
  </si>
  <si>
    <t>จำนวนเงินที่ขอเบิก</t>
  </si>
  <si>
    <t>อัตราชั่วโมงละ 300 บาท เป็นเงิน</t>
  </si>
  <si>
    <t>วัสดุสำนักงาน</t>
  </si>
  <si>
    <t>สรุปแผนการสอน</t>
  </si>
  <si>
    <t>(...........................................................)</t>
  </si>
  <si>
    <t>ภาคเรียนที่ 1/ (3)..............</t>
  </si>
  <si>
    <t>ภาคเรียนที่ 2/ (4)..............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</si>
  <si>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</si>
  <si>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</si>
  <si>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</si>
  <si>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</si>
  <si>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</si>
  <si>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</si>
  <si>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</si>
  <si>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</si>
  <si>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</si>
  <si>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</si>
  <si>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วิธีกรอกรายการ</t>
  </si>
  <si>
    <t>(1)</t>
  </si>
  <si>
    <t>(2)</t>
  </si>
  <si>
    <t>ผู้จัดทำ (14)</t>
  </si>
  <si>
    <t>ผู้รับรอง (15)</t>
  </si>
  <si>
    <t>ผู้อนุมัติ (16)</t>
  </si>
  <si>
    <t>(13)</t>
  </si>
  <si>
    <t>(14)</t>
  </si>
  <si>
    <t>(15)</t>
  </si>
  <si>
    <t>(16)</t>
  </si>
  <si>
    <t>"คณะ"</t>
  </si>
  <si>
    <t>"ชื่อ"</t>
  </si>
  <si>
    <t>"ภาคเรียนที่ 1/"</t>
  </si>
  <si>
    <t>"ภาคเรียนที่ 2/"</t>
  </si>
  <si>
    <t>"รายวิชา"</t>
  </si>
  <si>
    <t>"ชั่วโมง"</t>
  </si>
  <si>
    <t>"หมายเหตุ"</t>
  </si>
  <si>
    <t>"สัปดาห์ที่"</t>
  </si>
  <si>
    <t>"ผู้จัดทำ"</t>
  </si>
  <si>
    <t>"ผู้รับรอง"</t>
  </si>
  <si>
    <t>"ผู้อนุมัติ"</t>
  </si>
  <si>
    <t>รวมชม. สอน</t>
  </si>
  <si>
    <t>"รวมชม. สอน"</t>
  </si>
  <si>
    <t>"ชม.สอนเกิน"</t>
  </si>
  <si>
    <t xml:space="preserve">ให้คิดค่าสอนเกินจากชั่วโมงการสอนจริง (ชั่วโมงต่อสัปดาห์) ในภาพรวมทั้งปีการศึกษา </t>
  </si>
  <si>
    <t xml:space="preserve">เฉพาะส่วนที่เกิน 20 ชั่วโมงต่อสัปดาห์ต่อปีการศึกษา </t>
  </si>
  <si>
    <t>เบิกได้ ไม่เกิน 10 ชม.</t>
  </si>
  <si>
    <t>(10)=(7)+(9)</t>
  </si>
  <si>
    <t>(11)=20-(10)</t>
  </si>
  <si>
    <t>คำอธิบายวิธีลงรายการ</t>
  </si>
  <si>
    <t>การลงรายการในหลักฐานการจ่ายเงิน ให้ปฏิบัติ ดังนี้</t>
  </si>
  <si>
    <t xml:space="preserve">รวม </t>
  </si>
  <si>
    <t>ให้ทำเครื่องหมาย       ใน         แสดงประเภทของ อาจารย์ประจำ อาจารย์พิเศษ และระดับ บัณฑิตศึกษา ปริญญาตรี</t>
  </si>
  <si>
    <t>ให้ระบุชื่อและนามสกุลผู้สอน</t>
  </si>
  <si>
    <t>อัตราต่อหน่วย</t>
  </si>
  <si>
    <t>(8) = (6) X (7)</t>
  </si>
  <si>
    <t>(10) = (8) - (9)</t>
  </si>
  <si>
    <t xml:space="preserve">   เงินค่าสอนพิเศษ (2)</t>
  </si>
  <si>
    <t>ให้แสดงวิชาที่สอน</t>
  </si>
  <si>
    <t>คณะ (1)..................................................................สาขา...................................................</t>
  </si>
  <si>
    <t>ตามคำสั่งที่ ....................ลงวันที่ .........เดือน ..............................พ.ศ. ................ ไปเป็นการถูกต้องแล้วจึงลงลายมือชื่อไว้เป็นสำคัญ</t>
  </si>
  <si>
    <t>หลักฐานการจ่ายเงินค่าสอนเกิน</t>
  </si>
  <si>
    <t>ให้แสดงให้ทราบว่าจำนวนที่จ่ายกี่ชั่วโมง</t>
  </si>
  <si>
    <t>ให้แสดงอัตราการจ่ายต่อหน่วยให้ทราบว่า วันละ ชั่วโมงละ ครั้งละ หรือคนละ เท่าใด</t>
  </si>
  <si>
    <t>ให้แสดงจำนวนเงินที่จ่ายทั้งสิ้น คือ หน่วยชั่วโมง ช่อง (6) คูณด้วยอัตราต่อหน่วย ช่อง (7)</t>
  </si>
  <si>
    <t>ให้แสดงจำนวนเงินภาษีเงินได้ซึ่งหักไว้ ณ ที่จ่าย</t>
  </si>
  <si>
    <t>ให้แสดงจำนวนเงินสุทธิที่ได้จ่ายให้ผู้รับ</t>
  </si>
  <si>
    <t>ให้ผู้รับเงินลงวันเดือนปีที่รับเงิน</t>
  </si>
  <si>
    <t>ให้ผู้รับเงินลงลายมือชื่อรับเงิน</t>
  </si>
  <si>
    <t>ให้บันทึกรายการอื่นที่จำเป็น</t>
  </si>
  <si>
    <t>ให้ผู้จ่ายเงินลงลายมือชื่อ</t>
  </si>
  <si>
    <t>ให้แสดงเลขลำดับที่จ่ายเงิน</t>
  </si>
  <si>
    <t>"เงินค่าสอนพิเศษ"</t>
  </si>
  <si>
    <t>"ลำดับที่"</t>
  </si>
  <si>
    <t>"ชื่อผู้สอน"</t>
  </si>
  <si>
    <t>"วิชา"</t>
  </si>
  <si>
    <t>"หน่วยชั่วโมง"</t>
  </si>
  <si>
    <t>"อัตราต่อหน่วย"</t>
  </si>
  <si>
    <t>"จำนวนเงิน"</t>
  </si>
  <si>
    <t>"หักภาษีเงินได้"</t>
  </si>
  <si>
    <t>"รับจริง"</t>
  </si>
  <si>
    <t>"วัน เดือน ปี ที่รับเงิน"</t>
  </si>
  <si>
    <t>"ลายมือชื่อ ผู้รับเงิน"</t>
  </si>
  <si>
    <t>"ลงชื่อ..................ผู้จ่ายเงิน"</t>
  </si>
  <si>
    <t>ลงชื่อ ......................................................(ผู้จ่ายเงิน) (15)</t>
  </si>
  <si>
    <t>รวมเงินจ่ายทั้งสิ้น (ตัวอักษร) (14)</t>
  </si>
  <si>
    <t>"รวมเงินจ่ายทั้งสิ้น"</t>
  </si>
  <si>
    <t>ให้แสดงจำนวนเงินที่จ่ายทั้งสิ้น คือ จำนวนเงินช่อง "10" ด้วยตัวอักษร</t>
  </si>
  <si>
    <t>ให้แสดงชื่อคณะ สาขา</t>
  </si>
  <si>
    <t>ให้แสดงชื่อคณะ</t>
  </si>
  <si>
    <t>คณะ (1)................................................................ สาขา .........................................................</t>
  </si>
  <si>
    <t>ให้แสดงภาคเรียนที่ 1 / ปีการศึกษา</t>
  </si>
  <si>
    <t>ให้แสดงภาคเรียนที่ 2 / ปีการศึกษา</t>
  </si>
  <si>
    <t>ให้เรียงลำดับสัปดาห์ที่สอน</t>
  </si>
  <si>
    <t xml:space="preserve">ให้แสดงจำนวนรายวิชาที่สอนภาคเรียนที่ 1 </t>
  </si>
  <si>
    <t>ให้แสดงจำนวนชั่วโมงที่สอนภาคเรียนที่ 1</t>
  </si>
  <si>
    <t>ให้แสดงจำนวนรายวิชาที่สอนภาคเรียนที่ 2</t>
  </si>
  <si>
    <t>ให้แสดงจำนวนชั่วโมงที่สอนภาคเรียนที่ 2</t>
  </si>
  <si>
    <t>ให้แสดงผลรวม ชม. ที่สอน คือ จำนวนชั่วโมง ช่อง (7) บวกด้วยจำนวนชั่วโมง ช่อง (9)</t>
  </si>
  <si>
    <t>"เบิกได้ไม่เกิน 10 ชม."</t>
  </si>
  <si>
    <t>ให้กำหนดสิทธิการเบิกค่าสอนเกินสูงสุดไม่เกิน 10 ชั่วโมงต่อสัปดาห์ต่อปีการศึกษา จำนวนไม่เกิน 15 สัปดาห์</t>
  </si>
  <si>
    <t>ผู้ทำใบเบิกเงินค่าสอนเกิน ลงลายมือชื่อ ชื่อ นามสกุล ตำแหน่งและวันเดือนปีที่จัดทำ</t>
  </si>
  <si>
    <t>ผู้รับรอง ลงลายมือชื่อ ชื่อนามสกุล ตำแหน่ง และวัน เดือน ปี ภายหลังจากตรวจสอบถูกต้อง</t>
  </si>
  <si>
    <t>ของรายการที่ขอเบิกถูกต้องแล้ว</t>
  </si>
  <si>
    <t>อธิการบดี หรือแต่แหน่งที่เทียบเท่าหรือผู้ที่รับมอบหมายบุคคลดังกล่าว ลงลายมือชื่อ ชื่อนามสกุล</t>
  </si>
  <si>
    <t>ตำแหน่ง และวัน เดือน ปี ที่อนุมัติ</t>
  </si>
  <si>
    <t>รายละเอียดแนบเบิกค่าสอนเกิน</t>
  </si>
  <si>
    <t>คณะ....................................................</t>
  </si>
  <si>
    <t>หลักสูตร ................................................................... สาขา ......................................................</t>
  </si>
  <si>
    <t>มีภาระงานสอนประจำปีการศึกษา 25...................... ดังนี้</t>
  </si>
  <si>
    <t>ภาคเรียนที่ .............................................. ตั้งแต่ ........................................... ถึง ..............................................</t>
  </si>
  <si>
    <t>รหัสวิชา</t>
  </si>
  <si>
    <t>ชื่อวิชา</t>
  </si>
  <si>
    <t>หน่วยกิต</t>
  </si>
  <si>
    <t>วันเวลาที่สอน</t>
  </si>
  <si>
    <t>สัปดาห์</t>
  </si>
  <si>
    <t>สรุป ชั่วโมงที่สอนในแต่ละสัปดาห์</t>
  </si>
  <si>
    <t>ชั่วโมงที่สอนในแต่ละสัปดาห์</t>
  </si>
  <si>
    <t>จำนวนสัปดาห์</t>
  </si>
  <si>
    <t>รายละเอียดการสอนชดเชย</t>
  </si>
  <si>
    <t>วัน เดือน ปี</t>
  </si>
  <si>
    <t>ที่งดการเรียนการสอน</t>
  </si>
  <si>
    <t>ที่สอนชดเชย</t>
  </si>
  <si>
    <t>เนื่องจาก</t>
  </si>
  <si>
    <t>ใบเบิกค่าสอนเกิน</t>
  </si>
  <si>
    <t>หลักฐานการจ่าย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</si>
</sst>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 New"/>
      <family val="1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4"/>
      <name val="Cordia New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 horizontal="left"/>
    </xf>
    <xf numFmtId="187" fontId="3" fillId="0" borderId="12" xfId="36" applyNumberFormat="1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2" xfId="36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 quotePrefix="1">
      <alignment/>
    </xf>
    <xf numFmtId="187" fontId="8" fillId="0" borderId="10" xfId="36" applyNumberFormat="1" applyFont="1" applyBorder="1" applyAlignment="1">
      <alignment/>
    </xf>
    <xf numFmtId="0" fontId="8" fillId="0" borderId="10" xfId="0" applyFont="1" applyBorder="1" applyAlignment="1" quotePrefix="1">
      <alignment/>
    </xf>
    <xf numFmtId="0" fontId="9" fillId="0" borderId="10" xfId="0" applyFont="1" applyBorder="1" applyAlignment="1">
      <alignment horizontal="center"/>
    </xf>
    <xf numFmtId="187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87" fontId="5" fillId="0" borderId="0" xfId="36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33" borderId="14" xfId="0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49" fontId="10" fillId="33" borderId="1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/>
    </xf>
    <xf numFmtId="43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34" borderId="10" xfId="0" applyFont="1" applyFill="1" applyBorder="1" applyAlignment="1">
      <alignment/>
    </xf>
    <xf numFmtId="49" fontId="8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33" borderId="19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3" fontId="5" fillId="0" borderId="0" xfId="36" applyFont="1" applyBorder="1" applyAlignment="1">
      <alignment horizontal="right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/>
    </xf>
    <xf numFmtId="43" fontId="5" fillId="0" borderId="0" xfId="36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33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4</xdr:row>
      <xdr:rowOff>57150</xdr:rowOff>
    </xdr:from>
    <xdr:to>
      <xdr:col>3</xdr:col>
      <xdr:colOff>600075</xdr:colOff>
      <xdr:row>4</xdr:row>
      <xdr:rowOff>180975</xdr:rowOff>
    </xdr:to>
    <xdr:sp>
      <xdr:nvSpPr>
        <xdr:cNvPr id="1" name="สี่เหลี่ยมผืนผ้า 14"/>
        <xdr:cNvSpPr>
          <a:spLocks/>
        </xdr:cNvSpPr>
      </xdr:nvSpPr>
      <xdr:spPr>
        <a:xfrm>
          <a:off x="3438525" y="1047750"/>
          <a:ext cx="133350" cy="1238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6</xdr:row>
      <xdr:rowOff>57150</xdr:rowOff>
    </xdr:from>
    <xdr:to>
      <xdr:col>3</xdr:col>
      <xdr:colOff>600075</xdr:colOff>
      <xdr:row>6</xdr:row>
      <xdr:rowOff>180975</xdr:rowOff>
    </xdr:to>
    <xdr:sp>
      <xdr:nvSpPr>
        <xdr:cNvPr id="2" name="สี่เหลี่ยมผืนผ้า 16"/>
        <xdr:cNvSpPr>
          <a:spLocks/>
        </xdr:cNvSpPr>
      </xdr:nvSpPr>
      <xdr:spPr>
        <a:xfrm>
          <a:off x="3438525" y="1514475"/>
          <a:ext cx="133350" cy="1238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180975</xdr:colOff>
      <xdr:row>30</xdr:row>
      <xdr:rowOff>85725</xdr:rowOff>
    </xdr:from>
    <xdr:to>
      <xdr:col>4</xdr:col>
      <xdr:colOff>314325</xdr:colOff>
      <xdr:row>30</xdr:row>
      <xdr:rowOff>171450</xdr:rowOff>
    </xdr:to>
    <xdr:sp>
      <xdr:nvSpPr>
        <xdr:cNvPr id="3" name="ตัวเชื่อมต่อตรง 7"/>
        <xdr:cNvSpPr>
          <a:spLocks/>
        </xdr:cNvSpPr>
      </xdr:nvSpPr>
      <xdr:spPr>
        <a:xfrm flipV="1">
          <a:off x="3876675" y="7419975"/>
          <a:ext cx="1333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590550</xdr:colOff>
      <xdr:row>30</xdr:row>
      <xdr:rowOff>66675</xdr:rowOff>
    </xdr:from>
    <xdr:to>
      <xdr:col>5</xdr:col>
      <xdr:colOff>28575</xdr:colOff>
      <xdr:row>30</xdr:row>
      <xdr:rowOff>190500</xdr:rowOff>
    </xdr:to>
    <xdr:sp>
      <xdr:nvSpPr>
        <xdr:cNvPr id="4" name="สี่เหลี่ยมผืนผ้า 8"/>
        <xdr:cNvSpPr>
          <a:spLocks/>
        </xdr:cNvSpPr>
      </xdr:nvSpPr>
      <xdr:spPr>
        <a:xfrm>
          <a:off x="4286250" y="7400925"/>
          <a:ext cx="200025" cy="1238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476250</xdr:colOff>
      <xdr:row>4</xdr:row>
      <xdr:rowOff>66675</xdr:rowOff>
    </xdr:from>
    <xdr:to>
      <xdr:col>6</xdr:col>
      <xdr:colOff>609600</xdr:colOff>
      <xdr:row>4</xdr:row>
      <xdr:rowOff>190500</xdr:rowOff>
    </xdr:to>
    <xdr:sp>
      <xdr:nvSpPr>
        <xdr:cNvPr id="5" name="สี่เหลี่ยมผืนผ้า 9"/>
        <xdr:cNvSpPr>
          <a:spLocks/>
        </xdr:cNvSpPr>
      </xdr:nvSpPr>
      <xdr:spPr>
        <a:xfrm>
          <a:off x="5810250" y="1057275"/>
          <a:ext cx="133350" cy="1238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476250</xdr:colOff>
      <xdr:row>6</xdr:row>
      <xdr:rowOff>47625</xdr:rowOff>
    </xdr:from>
    <xdr:to>
      <xdr:col>6</xdr:col>
      <xdr:colOff>619125</xdr:colOff>
      <xdr:row>6</xdr:row>
      <xdr:rowOff>171450</xdr:rowOff>
    </xdr:to>
    <xdr:sp>
      <xdr:nvSpPr>
        <xdr:cNvPr id="6" name="สี่เหลี่ยมผืนผ้า 10"/>
        <xdr:cNvSpPr>
          <a:spLocks/>
        </xdr:cNvSpPr>
      </xdr:nvSpPr>
      <xdr:spPr>
        <a:xfrm>
          <a:off x="5810250" y="1504950"/>
          <a:ext cx="142875" cy="1238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4:D12"/>
  <sheetViews>
    <sheetView zoomScalePageLayoutView="0" workbookViewId="0" topLeftCell="A1">
      <selection activeCell="H9" sqref="H9"/>
    </sheetView>
  </sheetViews>
  <sheetFormatPr defaultColWidth="9.00390625" defaultRowHeight="21.75"/>
  <cols>
    <col min="1" max="2" width="9.00390625" style="2" customWidth="1"/>
    <col min="3" max="3" width="6.140625" style="2" customWidth="1"/>
    <col min="4" max="16384" width="9.00390625" style="2" customWidth="1"/>
  </cols>
  <sheetData>
    <row r="4" ht="21">
      <c r="A4" s="2" t="s">
        <v>27</v>
      </c>
    </row>
    <row r="5" spans="2:3" ht="21">
      <c r="B5" s="3">
        <v>1</v>
      </c>
      <c r="C5" s="2" t="s">
        <v>23</v>
      </c>
    </row>
    <row r="6" spans="2:3" ht="21">
      <c r="B6" s="3">
        <v>2</v>
      </c>
      <c r="C6" s="2" t="s">
        <v>24</v>
      </c>
    </row>
    <row r="7" spans="2:3" ht="21">
      <c r="B7" s="3">
        <v>3</v>
      </c>
      <c r="C7" s="2" t="s">
        <v>25</v>
      </c>
    </row>
    <row r="8" spans="2:3" ht="21">
      <c r="B8" s="3">
        <v>4</v>
      </c>
      <c r="C8" s="2" t="s">
        <v>26</v>
      </c>
    </row>
    <row r="9" spans="2:3" ht="21">
      <c r="B9" s="37">
        <v>5</v>
      </c>
      <c r="C9" s="2" t="s">
        <v>50</v>
      </c>
    </row>
    <row r="10" spans="3:4" ht="21">
      <c r="C10" s="2">
        <v>5.1</v>
      </c>
      <c r="D10" s="2" t="s">
        <v>150</v>
      </c>
    </row>
    <row r="11" spans="3:4" ht="21">
      <c r="C11" s="2">
        <v>5.2</v>
      </c>
      <c r="D11" s="2" t="s">
        <v>168</v>
      </c>
    </row>
    <row r="12" spans="3:4" ht="21">
      <c r="C12" s="2">
        <v>5.3</v>
      </c>
      <c r="D12" s="2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33"/>
  <sheetViews>
    <sheetView zoomScalePageLayoutView="0" workbookViewId="0" topLeftCell="A1">
      <selection activeCell="E7" sqref="E7:E8"/>
    </sheetView>
  </sheetViews>
  <sheetFormatPr defaultColWidth="9.00390625" defaultRowHeight="21.75"/>
  <cols>
    <col min="1" max="1" width="19.8515625" style="1" customWidth="1"/>
    <col min="2" max="3" width="15.140625" style="1" customWidth="1"/>
    <col min="4" max="4" width="13.28125" style="1" customWidth="1"/>
    <col min="5" max="5" width="13.00390625" style="1" customWidth="1"/>
    <col min="6" max="7" width="8.421875" style="1" customWidth="1"/>
    <col min="8" max="16384" width="9.00390625" style="1" customWidth="1"/>
  </cols>
  <sheetData>
    <row r="1" spans="1:7" ht="18.75">
      <c r="A1" s="62" t="s">
        <v>150</v>
      </c>
      <c r="B1" s="62"/>
      <c r="C1" s="62"/>
      <c r="D1" s="62"/>
      <c r="E1" s="62"/>
      <c r="F1" s="62"/>
      <c r="G1" s="62"/>
    </row>
    <row r="2" spans="1:7" ht="18.75">
      <c r="A2" s="62" t="s">
        <v>151</v>
      </c>
      <c r="B2" s="62"/>
      <c r="C2" s="62"/>
      <c r="D2" s="62"/>
      <c r="E2" s="62"/>
      <c r="F2" s="62"/>
      <c r="G2" s="62"/>
    </row>
    <row r="3" spans="1:7" ht="18.75">
      <c r="A3" s="62" t="s">
        <v>152</v>
      </c>
      <c r="B3" s="62"/>
      <c r="C3" s="62"/>
      <c r="D3" s="62"/>
      <c r="E3" s="62"/>
      <c r="F3" s="62"/>
      <c r="G3" s="62"/>
    </row>
    <row r="4" spans="1:7" ht="18.75">
      <c r="A4" s="34" t="s">
        <v>153</v>
      </c>
      <c r="B4" s="34"/>
      <c r="C4" s="34"/>
      <c r="D4" s="34"/>
      <c r="E4" s="34"/>
      <c r="F4" s="34"/>
      <c r="G4" s="34"/>
    </row>
    <row r="5" spans="1:7" ht="18.75">
      <c r="A5" s="34" t="s">
        <v>154</v>
      </c>
      <c r="B5" s="34"/>
      <c r="C5" s="34"/>
      <c r="D5" s="34"/>
      <c r="E5" s="34"/>
      <c r="F5" s="34"/>
      <c r="G5" s="34"/>
    </row>
    <row r="6" spans="1:7" ht="18.75">
      <c r="A6" s="34"/>
      <c r="B6" s="34"/>
      <c r="C6" s="34"/>
      <c r="D6" s="34"/>
      <c r="E6" s="34"/>
      <c r="F6" s="34"/>
      <c r="G6" s="34"/>
    </row>
    <row r="7" spans="1:7" ht="18.75">
      <c r="A7" s="64" t="s">
        <v>155</v>
      </c>
      <c r="B7" s="64" t="s">
        <v>156</v>
      </c>
      <c r="C7" s="64"/>
      <c r="D7" s="61" t="s">
        <v>9</v>
      </c>
      <c r="E7" s="64" t="s">
        <v>158</v>
      </c>
      <c r="F7" s="63" t="s">
        <v>9</v>
      </c>
      <c r="G7" s="63"/>
    </row>
    <row r="8" spans="1:7" ht="18.75">
      <c r="A8" s="66"/>
      <c r="B8" s="64"/>
      <c r="C8" s="64"/>
      <c r="D8" s="61" t="s">
        <v>157</v>
      </c>
      <c r="E8" s="64"/>
      <c r="F8" s="61" t="s">
        <v>1</v>
      </c>
      <c r="G8" s="61" t="s">
        <v>159</v>
      </c>
    </row>
    <row r="9" spans="1:7" ht="18.75">
      <c r="A9" s="10"/>
      <c r="B9" s="10"/>
      <c r="C9" s="10"/>
      <c r="D9" s="10"/>
      <c r="E9" s="10"/>
      <c r="F9" s="10"/>
      <c r="G9" s="10"/>
    </row>
    <row r="10" spans="1:7" ht="18.75">
      <c r="A10" s="10"/>
      <c r="B10" s="10"/>
      <c r="C10" s="10"/>
      <c r="D10" s="10"/>
      <c r="E10" s="10"/>
      <c r="F10" s="10"/>
      <c r="G10" s="10"/>
    </row>
    <row r="11" spans="1:7" ht="18.75">
      <c r="A11" s="10"/>
      <c r="B11" s="10"/>
      <c r="C11" s="10"/>
      <c r="D11" s="10"/>
      <c r="E11" s="10"/>
      <c r="F11" s="10"/>
      <c r="G11" s="10"/>
    </row>
    <row r="12" spans="1:7" ht="18.75">
      <c r="A12" s="10"/>
      <c r="B12" s="10"/>
      <c r="C12" s="10"/>
      <c r="D12" s="10"/>
      <c r="E12" s="10"/>
      <c r="F12" s="10"/>
      <c r="G12" s="10"/>
    </row>
    <row r="13" spans="1:7" ht="18.75">
      <c r="A13" s="10"/>
      <c r="B13" s="10"/>
      <c r="C13" s="10"/>
      <c r="D13" s="10"/>
      <c r="E13" s="10"/>
      <c r="F13" s="10"/>
      <c r="G13" s="10"/>
    </row>
    <row r="14" spans="1:7" ht="18.75">
      <c r="A14" s="10"/>
      <c r="B14" s="10"/>
      <c r="C14" s="10"/>
      <c r="D14" s="10"/>
      <c r="E14" s="10"/>
      <c r="F14" s="10"/>
      <c r="G14" s="10"/>
    </row>
    <row r="15" spans="1:7" ht="18.75">
      <c r="A15" s="10"/>
      <c r="B15" s="10"/>
      <c r="C15" s="10"/>
      <c r="D15" s="10"/>
      <c r="E15" s="10"/>
      <c r="F15" s="10"/>
      <c r="G15" s="10"/>
    </row>
    <row r="16" spans="1:7" ht="18.75">
      <c r="A16" s="10"/>
      <c r="B16" s="10"/>
      <c r="C16" s="10"/>
      <c r="D16" s="10"/>
      <c r="E16" s="10"/>
      <c r="F16" s="10"/>
      <c r="G16" s="10"/>
    </row>
    <row r="17" spans="1:7" ht="18.75">
      <c r="A17" s="10"/>
      <c r="B17" s="10"/>
      <c r="C17" s="10"/>
      <c r="D17" s="10"/>
      <c r="E17" s="10"/>
      <c r="F17" s="10"/>
      <c r="G17" s="10"/>
    </row>
    <row r="18" spans="1:7" ht="18.75">
      <c r="A18" s="10"/>
      <c r="B18" s="10"/>
      <c r="C18" s="10"/>
      <c r="D18" s="10"/>
      <c r="E18" s="10"/>
      <c r="F18" s="10"/>
      <c r="G18" s="10"/>
    </row>
    <row r="20" spans="2:4" ht="18.75">
      <c r="B20" s="34" t="s">
        <v>160</v>
      </c>
      <c r="C20" s="34"/>
      <c r="D20" s="34"/>
    </row>
    <row r="21" spans="2:4" ht="18.75">
      <c r="B21" s="63" t="s">
        <v>161</v>
      </c>
      <c r="C21" s="63"/>
      <c r="D21" s="61" t="s">
        <v>162</v>
      </c>
    </row>
    <row r="22" spans="2:4" ht="18.75">
      <c r="B22" s="58"/>
      <c r="C22" s="59"/>
      <c r="D22" s="10"/>
    </row>
    <row r="23" spans="2:4" ht="18.75">
      <c r="B23" s="58"/>
      <c r="C23" s="59"/>
      <c r="D23" s="10"/>
    </row>
    <row r="24" spans="2:4" ht="18.75">
      <c r="B24" s="58"/>
      <c r="C24" s="59"/>
      <c r="D24" s="10"/>
    </row>
    <row r="25" spans="2:4" ht="18.75">
      <c r="B25" s="58"/>
      <c r="C25" s="59"/>
      <c r="D25" s="10"/>
    </row>
    <row r="28" spans="1:7" ht="18.75">
      <c r="A28" s="34" t="s">
        <v>163</v>
      </c>
      <c r="B28" s="34"/>
      <c r="C28" s="34"/>
      <c r="D28" s="34"/>
      <c r="E28" s="34"/>
      <c r="F28" s="34"/>
      <c r="G28" s="34"/>
    </row>
    <row r="29" spans="1:7" ht="18.75">
      <c r="A29" s="63" t="s">
        <v>164</v>
      </c>
      <c r="B29" s="63"/>
      <c r="C29" s="64" t="s">
        <v>167</v>
      </c>
      <c r="D29" s="64"/>
      <c r="E29" s="64"/>
      <c r="F29" s="64"/>
      <c r="G29" s="64"/>
    </row>
    <row r="30" spans="1:7" ht="18.75">
      <c r="A30" s="61" t="s">
        <v>165</v>
      </c>
      <c r="B30" s="61" t="s">
        <v>166</v>
      </c>
      <c r="C30" s="65"/>
      <c r="D30" s="65"/>
      <c r="E30" s="65"/>
      <c r="F30" s="65"/>
      <c r="G30" s="65"/>
    </row>
    <row r="31" spans="1:7" ht="18.75">
      <c r="A31" s="10"/>
      <c r="B31" s="10"/>
      <c r="C31" s="58"/>
      <c r="D31" s="60"/>
      <c r="E31" s="60"/>
      <c r="F31" s="60"/>
      <c r="G31" s="59"/>
    </row>
    <row r="32" spans="1:7" ht="18.75">
      <c r="A32" s="10"/>
      <c r="B32" s="10"/>
      <c r="C32" s="58"/>
      <c r="D32" s="60"/>
      <c r="E32" s="60"/>
      <c r="F32" s="60"/>
      <c r="G32" s="59"/>
    </row>
    <row r="33" spans="1:7" ht="18.75">
      <c r="A33" s="10"/>
      <c r="B33" s="10"/>
      <c r="C33" s="58"/>
      <c r="D33" s="60"/>
      <c r="E33" s="60"/>
      <c r="F33" s="60"/>
      <c r="G33" s="59"/>
    </row>
  </sheetData>
  <sheetProtection/>
  <mergeCells count="10">
    <mergeCell ref="A1:G1"/>
    <mergeCell ref="A2:G2"/>
    <mergeCell ref="A3:G3"/>
    <mergeCell ref="A29:B29"/>
    <mergeCell ref="C29:G30"/>
    <mergeCell ref="B7:C8"/>
    <mergeCell ref="B21:C21"/>
    <mergeCell ref="F7:G7"/>
    <mergeCell ref="A7:A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I78"/>
  <sheetViews>
    <sheetView view="pageBreakPreview" zoomScaleNormal="80" zoomScaleSheetLayoutView="100" zoomScalePageLayoutView="0" workbookViewId="0" topLeftCell="A22">
      <selection activeCell="H12" sqref="H12"/>
    </sheetView>
  </sheetViews>
  <sheetFormatPr defaultColWidth="9.140625" defaultRowHeight="21.75"/>
  <cols>
    <col min="1" max="1" width="5.140625" style="1" customWidth="1"/>
    <col min="2" max="3" width="12.140625" style="1" customWidth="1"/>
    <col min="4" max="5" width="11.28125" style="1" customWidth="1"/>
    <col min="6" max="7" width="10.7109375" style="1" customWidth="1"/>
    <col min="8" max="8" width="13.421875" style="1" customWidth="1"/>
    <col min="9" max="9" width="19.28125" style="1" customWidth="1"/>
    <col min="10" max="16384" width="9.140625" style="1" customWidth="1"/>
  </cols>
  <sheetData>
    <row r="2" spans="1:9" ht="21">
      <c r="A2" s="67" t="s">
        <v>7</v>
      </c>
      <c r="B2" s="67"/>
      <c r="C2" s="67"/>
      <c r="D2" s="67"/>
      <c r="E2" s="67"/>
      <c r="F2" s="67"/>
      <c r="G2" s="67"/>
      <c r="H2" s="67"/>
      <c r="I2" s="67"/>
    </row>
    <row r="3" spans="1:9" ht="21">
      <c r="A3" s="67" t="s">
        <v>134</v>
      </c>
      <c r="B3" s="67"/>
      <c r="C3" s="67"/>
      <c r="D3" s="67"/>
      <c r="E3" s="67"/>
      <c r="F3" s="67"/>
      <c r="G3" s="67"/>
      <c r="H3" s="67"/>
      <c r="I3" s="67"/>
    </row>
    <row r="4" spans="1:9" ht="21">
      <c r="A4" s="67" t="s">
        <v>29</v>
      </c>
      <c r="B4" s="67"/>
      <c r="C4" s="67"/>
      <c r="D4" s="67"/>
      <c r="E4" s="67"/>
      <c r="F4" s="67"/>
      <c r="G4" s="67"/>
      <c r="H4" s="67"/>
      <c r="I4" s="67"/>
    </row>
    <row r="5" ht="12" customHeight="1"/>
    <row r="6" spans="1:9" s="4" customFormat="1" ht="21.75" customHeight="1">
      <c r="A6" s="80" t="s">
        <v>40</v>
      </c>
      <c r="B6" s="64" t="s">
        <v>52</v>
      </c>
      <c r="C6" s="82"/>
      <c r="D6" s="64" t="s">
        <v>53</v>
      </c>
      <c r="E6" s="82"/>
      <c r="F6" s="82" t="s">
        <v>28</v>
      </c>
      <c r="G6" s="82"/>
      <c r="H6" s="82"/>
      <c r="I6" s="68" t="s">
        <v>12</v>
      </c>
    </row>
    <row r="7" spans="1:9" s="4" customFormat="1" ht="39.75" customHeight="1">
      <c r="A7" s="80"/>
      <c r="B7" s="64" t="s">
        <v>9</v>
      </c>
      <c r="C7" s="64"/>
      <c r="D7" s="64" t="s">
        <v>9</v>
      </c>
      <c r="E7" s="64"/>
      <c r="F7" s="27" t="s">
        <v>85</v>
      </c>
      <c r="G7" s="27" t="s">
        <v>2</v>
      </c>
      <c r="H7" s="28" t="s">
        <v>90</v>
      </c>
      <c r="I7" s="69"/>
    </row>
    <row r="8" spans="1:9" s="16" customFormat="1" ht="17.25">
      <c r="A8" s="81"/>
      <c r="B8" s="47" t="s">
        <v>41</v>
      </c>
      <c r="C8" s="48" t="s">
        <v>42</v>
      </c>
      <c r="D8" s="47" t="s">
        <v>43</v>
      </c>
      <c r="E8" s="48" t="s">
        <v>44</v>
      </c>
      <c r="F8" s="48" t="s">
        <v>91</v>
      </c>
      <c r="G8" s="48" t="s">
        <v>92</v>
      </c>
      <c r="H8" s="57" t="s">
        <v>63</v>
      </c>
      <c r="I8" s="57" t="s">
        <v>70</v>
      </c>
    </row>
    <row r="9" spans="1:9" ht="18.75">
      <c r="A9" s="8">
        <v>1</v>
      </c>
      <c r="B9" s="9"/>
      <c r="C9" s="9"/>
      <c r="D9" s="9"/>
      <c r="E9" s="9"/>
      <c r="F9" s="8">
        <f>C9+E9</f>
        <v>0</v>
      </c>
      <c r="G9" s="8">
        <f>IF(F9&gt;=20,F9-20,0)</f>
        <v>0</v>
      </c>
      <c r="H9" s="8">
        <f>IF(G9&lt;=10,G9,10)</f>
        <v>0</v>
      </c>
      <c r="I9" s="10"/>
    </row>
    <row r="10" spans="1:9" ht="18.75">
      <c r="A10" s="8">
        <v>2</v>
      </c>
      <c r="B10" s="9"/>
      <c r="C10" s="9"/>
      <c r="D10" s="9"/>
      <c r="E10" s="9"/>
      <c r="F10" s="8">
        <f aca="true" t="shared" si="0" ref="F10:F23">C10+E10</f>
        <v>0</v>
      </c>
      <c r="G10" s="8">
        <f aca="true" t="shared" si="1" ref="G10:G23">IF(F10&gt;=20,F10-20,0)</f>
        <v>0</v>
      </c>
      <c r="H10" s="8">
        <f aca="true" t="shared" si="2" ref="H10:H23">IF(G10&lt;=10,G10,10)</f>
        <v>0</v>
      </c>
      <c r="I10" s="10"/>
    </row>
    <row r="11" spans="1:9" ht="18.75">
      <c r="A11" s="8">
        <v>3</v>
      </c>
      <c r="B11" s="9"/>
      <c r="C11" s="9"/>
      <c r="D11" s="9"/>
      <c r="E11" s="9"/>
      <c r="F11" s="8">
        <f t="shared" si="0"/>
        <v>0</v>
      </c>
      <c r="G11" s="8">
        <f t="shared" si="1"/>
        <v>0</v>
      </c>
      <c r="H11" s="8">
        <f t="shared" si="2"/>
        <v>0</v>
      </c>
      <c r="I11" s="10"/>
    </row>
    <row r="12" spans="1:9" ht="18.75">
      <c r="A12" s="8">
        <v>4</v>
      </c>
      <c r="B12" s="9"/>
      <c r="C12" s="9"/>
      <c r="D12" s="9"/>
      <c r="E12" s="9"/>
      <c r="F12" s="8">
        <f t="shared" si="0"/>
        <v>0</v>
      </c>
      <c r="G12" s="8">
        <f t="shared" si="1"/>
        <v>0</v>
      </c>
      <c r="H12" s="8">
        <f t="shared" si="2"/>
        <v>0</v>
      </c>
      <c r="I12" s="10"/>
    </row>
    <row r="13" spans="1:9" ht="18.75">
      <c r="A13" s="8">
        <v>5</v>
      </c>
      <c r="B13" s="9"/>
      <c r="C13" s="9"/>
      <c r="D13" s="9"/>
      <c r="E13" s="9"/>
      <c r="F13" s="8">
        <f t="shared" si="0"/>
        <v>0</v>
      </c>
      <c r="G13" s="8">
        <f t="shared" si="1"/>
        <v>0</v>
      </c>
      <c r="H13" s="8">
        <f t="shared" si="2"/>
        <v>0</v>
      </c>
      <c r="I13" s="10"/>
    </row>
    <row r="14" spans="1:9" ht="18.75">
      <c r="A14" s="8">
        <v>6</v>
      </c>
      <c r="B14" s="9"/>
      <c r="C14" s="9"/>
      <c r="D14" s="9"/>
      <c r="E14" s="9"/>
      <c r="F14" s="8">
        <f t="shared" si="0"/>
        <v>0</v>
      </c>
      <c r="G14" s="8">
        <f t="shared" si="1"/>
        <v>0</v>
      </c>
      <c r="H14" s="8">
        <f t="shared" si="2"/>
        <v>0</v>
      </c>
      <c r="I14" s="10"/>
    </row>
    <row r="15" spans="1:9" ht="18.75">
      <c r="A15" s="8">
        <v>7</v>
      </c>
      <c r="B15" s="9"/>
      <c r="C15" s="9"/>
      <c r="D15" s="9"/>
      <c r="E15" s="9"/>
      <c r="F15" s="8">
        <f t="shared" si="0"/>
        <v>0</v>
      </c>
      <c r="G15" s="8">
        <f t="shared" si="1"/>
        <v>0</v>
      </c>
      <c r="H15" s="8">
        <f t="shared" si="2"/>
        <v>0</v>
      </c>
      <c r="I15" s="52"/>
    </row>
    <row r="16" spans="1:9" ht="18.75">
      <c r="A16" s="8">
        <v>8</v>
      </c>
      <c r="B16" s="9"/>
      <c r="C16" s="9"/>
      <c r="D16" s="9"/>
      <c r="E16" s="9"/>
      <c r="F16" s="8">
        <f t="shared" si="0"/>
        <v>0</v>
      </c>
      <c r="G16" s="8">
        <f t="shared" si="1"/>
        <v>0</v>
      </c>
      <c r="H16" s="8">
        <f t="shared" si="2"/>
        <v>0</v>
      </c>
      <c r="I16" s="10"/>
    </row>
    <row r="17" spans="1:9" ht="18.75">
      <c r="A17" s="8">
        <v>9</v>
      </c>
      <c r="B17" s="9"/>
      <c r="C17" s="9"/>
      <c r="D17" s="9"/>
      <c r="E17" s="9"/>
      <c r="F17" s="8">
        <f t="shared" si="0"/>
        <v>0</v>
      </c>
      <c r="G17" s="8">
        <f t="shared" si="1"/>
        <v>0</v>
      </c>
      <c r="H17" s="8">
        <f t="shared" si="2"/>
        <v>0</v>
      </c>
      <c r="I17" s="10"/>
    </row>
    <row r="18" spans="1:9" ht="18.75">
      <c r="A18" s="8">
        <v>10</v>
      </c>
      <c r="B18" s="9"/>
      <c r="C18" s="9"/>
      <c r="D18" s="9"/>
      <c r="E18" s="9"/>
      <c r="F18" s="8">
        <f t="shared" si="0"/>
        <v>0</v>
      </c>
      <c r="G18" s="8">
        <f t="shared" si="1"/>
        <v>0</v>
      </c>
      <c r="H18" s="8">
        <f t="shared" si="2"/>
        <v>0</v>
      </c>
      <c r="I18" s="10"/>
    </row>
    <row r="19" spans="1:9" ht="18.75">
      <c r="A19" s="8">
        <v>11</v>
      </c>
      <c r="B19" s="9"/>
      <c r="C19" s="9"/>
      <c r="D19" s="9"/>
      <c r="E19" s="9"/>
      <c r="F19" s="8">
        <f t="shared" si="0"/>
        <v>0</v>
      </c>
      <c r="G19" s="8">
        <f t="shared" si="1"/>
        <v>0</v>
      </c>
      <c r="H19" s="8">
        <f t="shared" si="2"/>
        <v>0</v>
      </c>
      <c r="I19" s="10"/>
    </row>
    <row r="20" spans="1:9" ht="18.75">
      <c r="A20" s="8">
        <v>12</v>
      </c>
      <c r="B20" s="9"/>
      <c r="C20" s="9"/>
      <c r="D20" s="9"/>
      <c r="E20" s="9"/>
      <c r="F20" s="8">
        <f t="shared" si="0"/>
        <v>0</v>
      </c>
      <c r="G20" s="8">
        <f t="shared" si="1"/>
        <v>0</v>
      </c>
      <c r="H20" s="8">
        <f t="shared" si="2"/>
        <v>0</v>
      </c>
      <c r="I20" s="10"/>
    </row>
    <row r="21" spans="1:9" ht="18.75">
      <c r="A21" s="8">
        <v>13</v>
      </c>
      <c r="B21" s="9"/>
      <c r="C21" s="9"/>
      <c r="D21" s="9"/>
      <c r="E21" s="9"/>
      <c r="F21" s="8">
        <f t="shared" si="0"/>
        <v>0</v>
      </c>
      <c r="G21" s="8">
        <f t="shared" si="1"/>
        <v>0</v>
      </c>
      <c r="H21" s="8">
        <f t="shared" si="2"/>
        <v>0</v>
      </c>
      <c r="I21" s="10"/>
    </row>
    <row r="22" spans="1:9" ht="18.75">
      <c r="A22" s="8">
        <v>14</v>
      </c>
      <c r="B22" s="9"/>
      <c r="C22" s="9"/>
      <c r="D22" s="9"/>
      <c r="E22" s="9"/>
      <c r="F22" s="8">
        <f t="shared" si="0"/>
        <v>0</v>
      </c>
      <c r="G22" s="8">
        <f t="shared" si="1"/>
        <v>0</v>
      </c>
      <c r="H22" s="8">
        <f t="shared" si="2"/>
        <v>0</v>
      </c>
      <c r="I22" s="10"/>
    </row>
    <row r="23" spans="1:9" ht="18.75">
      <c r="A23" s="8">
        <v>15</v>
      </c>
      <c r="B23" s="9"/>
      <c r="C23" s="9"/>
      <c r="D23" s="9"/>
      <c r="E23" s="9"/>
      <c r="F23" s="8">
        <f t="shared" si="0"/>
        <v>0</v>
      </c>
      <c r="G23" s="8">
        <f t="shared" si="1"/>
        <v>0</v>
      </c>
      <c r="H23" s="8">
        <f t="shared" si="2"/>
        <v>0</v>
      </c>
      <c r="I23" s="10"/>
    </row>
    <row r="24" spans="1:9" s="34" customFormat="1" ht="24" customHeight="1">
      <c r="A24" s="70" t="s">
        <v>3</v>
      </c>
      <c r="B24" s="71"/>
      <c r="C24" s="71"/>
      <c r="D24" s="71"/>
      <c r="E24" s="71"/>
      <c r="F24" s="72"/>
      <c r="G24" s="9">
        <f>SUM(G9:G23)</f>
        <v>0</v>
      </c>
      <c r="H24" s="9">
        <f>SUM(H9:H23)</f>
        <v>0</v>
      </c>
      <c r="I24" s="49"/>
    </row>
    <row r="25" spans="1:9" ht="24" customHeight="1">
      <c r="A25" s="29"/>
      <c r="B25" s="29"/>
      <c r="C25" s="29"/>
      <c r="D25" s="29"/>
      <c r="E25" s="29"/>
      <c r="F25" s="29"/>
      <c r="G25" s="30"/>
      <c r="H25" s="30"/>
      <c r="I25" s="11"/>
    </row>
    <row r="26" spans="1:9" ht="18.75">
      <c r="A26" s="79" t="s">
        <v>47</v>
      </c>
      <c r="B26" s="79"/>
      <c r="C26" s="79"/>
      <c r="D26" s="83">
        <f>H24*300</f>
        <v>0</v>
      </c>
      <c r="E26" s="83"/>
      <c r="F26" s="31"/>
      <c r="G26" s="84">
        <f>IF(D26=0,"",_xlfn.BAHTTEXT(D26))</f>
      </c>
      <c r="H26" s="84"/>
      <c r="I26" s="84"/>
    </row>
    <row r="27" spans="1:9" s="34" customFormat="1" ht="18.75">
      <c r="A27" s="84" t="s">
        <v>0</v>
      </c>
      <c r="B27" s="84"/>
      <c r="C27" s="32">
        <f>H24</f>
        <v>0</v>
      </c>
      <c r="D27" s="33" t="s">
        <v>1</v>
      </c>
      <c r="E27" s="83" t="s">
        <v>48</v>
      </c>
      <c r="F27" s="83"/>
      <c r="G27" s="83"/>
      <c r="H27" s="45">
        <f>D26</f>
        <v>0</v>
      </c>
      <c r="I27" s="44" t="s">
        <v>4</v>
      </c>
    </row>
    <row r="28" spans="1:9" ht="19.5">
      <c r="A28" s="14"/>
      <c r="B28" s="12"/>
      <c r="C28" s="13"/>
      <c r="D28" s="14"/>
      <c r="E28" s="15"/>
      <c r="F28" s="15"/>
      <c r="G28" s="14"/>
      <c r="H28" s="14"/>
      <c r="I28" s="14"/>
    </row>
    <row r="29" spans="1:9" s="34" customFormat="1" ht="19.5">
      <c r="A29" s="73" t="s">
        <v>67</v>
      </c>
      <c r="B29" s="74"/>
      <c r="C29" s="75"/>
      <c r="D29" s="73" t="s">
        <v>68</v>
      </c>
      <c r="E29" s="74"/>
      <c r="F29" s="75"/>
      <c r="G29" s="76" t="s">
        <v>69</v>
      </c>
      <c r="H29" s="77"/>
      <c r="I29" s="78"/>
    </row>
    <row r="30" spans="1:9" ht="19.5">
      <c r="A30" s="85" t="s">
        <v>46</v>
      </c>
      <c r="B30" s="86"/>
      <c r="C30" s="87"/>
      <c r="D30" s="85" t="s">
        <v>5</v>
      </c>
      <c r="E30" s="86"/>
      <c r="F30" s="87"/>
      <c r="G30" s="85" t="s">
        <v>33</v>
      </c>
      <c r="H30" s="86"/>
      <c r="I30" s="87"/>
    </row>
    <row r="31" spans="1:9" ht="19.5">
      <c r="A31" s="85" t="s">
        <v>45</v>
      </c>
      <c r="B31" s="86"/>
      <c r="C31" s="87"/>
      <c r="D31" s="85" t="s">
        <v>32</v>
      </c>
      <c r="E31" s="86"/>
      <c r="F31" s="87"/>
      <c r="G31" s="85" t="s">
        <v>35</v>
      </c>
      <c r="H31" s="86"/>
      <c r="I31" s="87"/>
    </row>
    <row r="32" spans="1:9" ht="19.5">
      <c r="A32" s="85" t="s">
        <v>30</v>
      </c>
      <c r="B32" s="86"/>
      <c r="C32" s="87"/>
      <c r="D32" s="85" t="s">
        <v>30</v>
      </c>
      <c r="E32" s="86"/>
      <c r="F32" s="87"/>
      <c r="G32" s="85" t="s">
        <v>34</v>
      </c>
      <c r="H32" s="86"/>
      <c r="I32" s="87"/>
    </row>
    <row r="33" spans="1:9" ht="19.5">
      <c r="A33" s="88" t="s">
        <v>31</v>
      </c>
      <c r="B33" s="89"/>
      <c r="C33" s="90"/>
      <c r="D33" s="88" t="s">
        <v>31</v>
      </c>
      <c r="E33" s="89"/>
      <c r="F33" s="90"/>
      <c r="G33" s="88" t="s">
        <v>31</v>
      </c>
      <c r="H33" s="89"/>
      <c r="I33" s="90"/>
    </row>
    <row r="34" spans="1:7" ht="19.5">
      <c r="A34" s="5"/>
      <c r="B34" s="6"/>
      <c r="C34" s="5"/>
      <c r="D34" s="5"/>
      <c r="E34" s="5"/>
      <c r="F34" s="7"/>
      <c r="G34" s="7"/>
    </row>
    <row r="35" spans="1:7" ht="19.5">
      <c r="A35" s="5"/>
      <c r="B35" s="36"/>
      <c r="C35" s="5"/>
      <c r="D35" s="5"/>
      <c r="E35" s="5"/>
      <c r="F35" s="7"/>
      <c r="G35" s="7"/>
    </row>
    <row r="36" spans="1:7" ht="19.5">
      <c r="A36" s="5"/>
      <c r="B36" s="36"/>
      <c r="C36" s="5"/>
      <c r="D36" s="5"/>
      <c r="E36" s="5"/>
      <c r="F36" s="7"/>
      <c r="G36" s="7"/>
    </row>
    <row r="37" spans="1:7" ht="19.5">
      <c r="A37" s="5"/>
      <c r="B37" s="36"/>
      <c r="C37" s="5"/>
      <c r="D37" s="5"/>
      <c r="E37" s="5"/>
      <c r="F37" s="7"/>
      <c r="G37" s="7"/>
    </row>
    <row r="38" spans="1:7" ht="19.5">
      <c r="A38" s="5"/>
      <c r="B38" s="54"/>
      <c r="C38" s="5"/>
      <c r="D38" s="5"/>
      <c r="E38" s="5"/>
      <c r="F38" s="7"/>
      <c r="G38" s="7"/>
    </row>
    <row r="39" spans="1:7" ht="19.5">
      <c r="A39" s="5"/>
      <c r="B39" s="54"/>
      <c r="C39" s="5"/>
      <c r="D39" s="5"/>
      <c r="E39" s="5"/>
      <c r="F39" s="7"/>
      <c r="G39" s="7"/>
    </row>
    <row r="40" spans="1:9" ht="18.75">
      <c r="A40" s="62" t="s">
        <v>7</v>
      </c>
      <c r="B40" s="62"/>
      <c r="C40" s="62"/>
      <c r="D40" s="62"/>
      <c r="E40" s="62"/>
      <c r="F40" s="62"/>
      <c r="G40" s="62"/>
      <c r="H40" s="62"/>
      <c r="I40" s="62"/>
    </row>
    <row r="41" spans="1:9" ht="18.75">
      <c r="A41" s="34"/>
      <c r="B41" s="34" t="s">
        <v>64</v>
      </c>
      <c r="C41" s="34"/>
      <c r="D41" s="34"/>
      <c r="E41" s="34"/>
      <c r="F41" s="34"/>
      <c r="G41" s="34"/>
      <c r="H41" s="34"/>
      <c r="I41" s="34"/>
    </row>
    <row r="42" spans="1:4" ht="18.75">
      <c r="A42" s="46" t="s">
        <v>65</v>
      </c>
      <c r="B42" s="1" t="s">
        <v>74</v>
      </c>
      <c r="D42" s="1" t="s">
        <v>133</v>
      </c>
    </row>
    <row r="43" spans="1:4" ht="18.75">
      <c r="A43" s="46" t="s">
        <v>66</v>
      </c>
      <c r="B43" s="1" t="s">
        <v>75</v>
      </c>
      <c r="D43" s="16" t="s">
        <v>97</v>
      </c>
    </row>
    <row r="44" spans="1:4" ht="18.75">
      <c r="A44" s="46" t="s">
        <v>54</v>
      </c>
      <c r="B44" s="1" t="s">
        <v>76</v>
      </c>
      <c r="D44" s="1" t="s">
        <v>135</v>
      </c>
    </row>
    <row r="45" spans="1:4" ht="18.75">
      <c r="A45" s="46" t="s">
        <v>55</v>
      </c>
      <c r="B45" s="1" t="s">
        <v>77</v>
      </c>
      <c r="D45" s="1" t="s">
        <v>136</v>
      </c>
    </row>
    <row r="46" spans="1:4" ht="18.75">
      <c r="A46" s="46" t="s">
        <v>56</v>
      </c>
      <c r="B46" s="1" t="s">
        <v>81</v>
      </c>
      <c r="D46" s="1" t="s">
        <v>137</v>
      </c>
    </row>
    <row r="47" spans="1:4" ht="18.75">
      <c r="A47" s="46" t="s">
        <v>57</v>
      </c>
      <c r="B47" s="1" t="s">
        <v>78</v>
      </c>
      <c r="D47" s="1" t="s">
        <v>138</v>
      </c>
    </row>
    <row r="48" spans="1:4" ht="18.75">
      <c r="A48" s="46" t="s">
        <v>58</v>
      </c>
      <c r="B48" s="1" t="s">
        <v>79</v>
      </c>
      <c r="D48" s="1" t="s">
        <v>139</v>
      </c>
    </row>
    <row r="49" spans="1:4" ht="18.75">
      <c r="A49" s="46" t="s">
        <v>59</v>
      </c>
      <c r="B49" s="1" t="s">
        <v>78</v>
      </c>
      <c r="D49" s="1" t="s">
        <v>140</v>
      </c>
    </row>
    <row r="50" spans="1:4" ht="18.75">
      <c r="A50" s="46" t="s">
        <v>60</v>
      </c>
      <c r="B50" s="1" t="s">
        <v>79</v>
      </c>
      <c r="D50" s="1" t="s">
        <v>141</v>
      </c>
    </row>
    <row r="51" spans="1:4" ht="18.75">
      <c r="A51" s="46" t="s">
        <v>61</v>
      </c>
      <c r="B51" s="1" t="s">
        <v>86</v>
      </c>
      <c r="D51" s="1" t="s">
        <v>142</v>
      </c>
    </row>
    <row r="52" spans="1:4" ht="18.75">
      <c r="A52" s="46" t="s">
        <v>62</v>
      </c>
      <c r="B52" s="1" t="s">
        <v>87</v>
      </c>
      <c r="D52" s="1" t="s">
        <v>88</v>
      </c>
    </row>
    <row r="53" spans="1:4" ht="18.75">
      <c r="A53" s="46"/>
      <c r="D53" s="1" t="s">
        <v>89</v>
      </c>
    </row>
    <row r="54" spans="1:4" ht="18.75">
      <c r="A54" s="46" t="s">
        <v>63</v>
      </c>
      <c r="B54" s="1" t="s">
        <v>143</v>
      </c>
      <c r="D54" s="16" t="s">
        <v>144</v>
      </c>
    </row>
    <row r="55" spans="1:4" ht="18.75">
      <c r="A55" s="46" t="s">
        <v>70</v>
      </c>
      <c r="B55" s="1" t="s">
        <v>80</v>
      </c>
      <c r="D55" s="16" t="s">
        <v>113</v>
      </c>
    </row>
    <row r="56" spans="1:4" ht="18.75">
      <c r="A56" s="46" t="s">
        <v>71</v>
      </c>
      <c r="B56" s="1" t="s">
        <v>82</v>
      </c>
      <c r="D56" s="1" t="s">
        <v>145</v>
      </c>
    </row>
    <row r="57" spans="1:4" ht="18.75">
      <c r="A57" s="46" t="s">
        <v>72</v>
      </c>
      <c r="B57" s="1" t="s">
        <v>83</v>
      </c>
      <c r="D57" s="1" t="s">
        <v>146</v>
      </c>
    </row>
    <row r="58" spans="1:4" ht="18.75">
      <c r="A58" s="46"/>
      <c r="D58" s="1" t="s">
        <v>147</v>
      </c>
    </row>
    <row r="59" spans="1:4" ht="18.75">
      <c r="A59" s="46" t="s">
        <v>73</v>
      </c>
      <c r="B59" s="1" t="s">
        <v>84</v>
      </c>
      <c r="D59" s="1" t="s">
        <v>148</v>
      </c>
    </row>
    <row r="60" spans="1:4" ht="18.75">
      <c r="A60" s="46"/>
      <c r="D60" s="1" t="s">
        <v>149</v>
      </c>
    </row>
    <row r="61" ht="18.75">
      <c r="A61" s="46"/>
    </row>
    <row r="62" ht="18.75">
      <c r="A62" s="46"/>
    </row>
    <row r="63" ht="18.75">
      <c r="A63" s="46"/>
    </row>
    <row r="64" ht="18.75">
      <c r="A64" s="46"/>
    </row>
    <row r="65" ht="18.75">
      <c r="A65" s="46"/>
    </row>
    <row r="66" ht="18.75">
      <c r="A66" s="46"/>
    </row>
    <row r="67" ht="18.75">
      <c r="A67" s="46"/>
    </row>
    <row r="68" ht="18.75">
      <c r="A68" s="46"/>
    </row>
    <row r="69" ht="18.75">
      <c r="A69" s="4"/>
    </row>
    <row r="70" ht="18.75">
      <c r="A70" s="4"/>
    </row>
    <row r="71" ht="18.75">
      <c r="A71" s="4"/>
    </row>
    <row r="72" ht="18.75">
      <c r="A72" s="4"/>
    </row>
    <row r="73" ht="18.75">
      <c r="A73" s="4"/>
    </row>
    <row r="74" ht="18.75">
      <c r="A74" s="4"/>
    </row>
    <row r="75" ht="18.75">
      <c r="A75" s="4"/>
    </row>
    <row r="76" ht="18.75">
      <c r="A76" s="4"/>
    </row>
    <row r="77" ht="18.75">
      <c r="A77" s="4"/>
    </row>
    <row r="78" ht="18.75">
      <c r="A78" s="4"/>
    </row>
  </sheetData>
  <sheetProtection/>
  <mergeCells count="32">
    <mergeCell ref="A40:I40"/>
    <mergeCell ref="A27:B27"/>
    <mergeCell ref="E27:G27"/>
    <mergeCell ref="A4:I4"/>
    <mergeCell ref="A32:C32"/>
    <mergeCell ref="D30:F30"/>
    <mergeCell ref="G30:I30"/>
    <mergeCell ref="G31:I31"/>
    <mergeCell ref="G32:I32"/>
    <mergeCell ref="A30:C30"/>
    <mergeCell ref="A33:C33"/>
    <mergeCell ref="D33:F33"/>
    <mergeCell ref="G33:I33"/>
    <mergeCell ref="D32:F32"/>
    <mergeCell ref="D31:F31"/>
    <mergeCell ref="A31:C31"/>
    <mergeCell ref="A3:I3"/>
    <mergeCell ref="A2:I2"/>
    <mergeCell ref="I6:I7"/>
    <mergeCell ref="A24:F24"/>
    <mergeCell ref="A29:C29"/>
    <mergeCell ref="D29:F29"/>
    <mergeCell ref="G29:I29"/>
    <mergeCell ref="A26:C26"/>
    <mergeCell ref="A6:A8"/>
    <mergeCell ref="B6:C6"/>
    <mergeCell ref="D6:E6"/>
    <mergeCell ref="B7:C7"/>
    <mergeCell ref="D7:E7"/>
    <mergeCell ref="F6:H6"/>
    <mergeCell ref="D26:E26"/>
    <mergeCell ref="G26:I26"/>
  </mergeCells>
  <printOptions/>
  <pageMargins left="0.31496062992125984" right="0.31496062992125984" top="0.31496062992125984" bottom="0.31496062992125984" header="0.275590551181102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O370"/>
  <sheetViews>
    <sheetView tabSelected="1" view="pageBreakPreview" zoomScaleSheetLayoutView="100" zoomScalePageLayoutView="0" workbookViewId="0" topLeftCell="A1">
      <selection activeCell="I21" sqref="I21"/>
    </sheetView>
  </sheetViews>
  <sheetFormatPr defaultColWidth="9.00390625" defaultRowHeight="19.5" customHeight="1"/>
  <cols>
    <col min="1" max="1" width="6.7109375" style="16" customWidth="1"/>
    <col min="2" max="2" width="24.7109375" style="16" customWidth="1"/>
    <col min="3" max="3" width="13.140625" style="16" customWidth="1"/>
    <col min="4" max="4" width="10.8515625" style="16" customWidth="1"/>
    <col min="5" max="5" width="11.421875" style="16" customWidth="1"/>
    <col min="6" max="6" width="13.140625" style="16" customWidth="1"/>
    <col min="7" max="7" width="11.00390625" style="16" customWidth="1"/>
    <col min="8" max="8" width="13.421875" style="16" customWidth="1"/>
    <col min="9" max="9" width="8.8515625" style="16" customWidth="1"/>
    <col min="10" max="10" width="11.8515625" style="16" customWidth="1"/>
    <col min="11" max="11" width="22.00390625" style="16" customWidth="1"/>
    <col min="12" max="16384" width="9.00390625" style="16" customWidth="1"/>
  </cols>
  <sheetData>
    <row r="1" spans="1:11" ht="19.5" customHeight="1">
      <c r="A1" s="91" t="s">
        <v>105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ht="19.5" customHeight="1">
      <c r="A2" s="91" t="s">
        <v>103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9.5" customHeight="1">
      <c r="A3" s="91" t="s">
        <v>104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56"/>
    </row>
    <row r="4" spans="1:13" ht="19.5" customHeight="1">
      <c r="A4" s="25"/>
      <c r="B4" s="25"/>
      <c r="C4" s="25"/>
      <c r="D4" s="25"/>
      <c r="E4" s="25"/>
      <c r="F4" s="51"/>
      <c r="G4" s="25"/>
      <c r="H4" s="25"/>
      <c r="I4" s="25"/>
      <c r="J4" s="25"/>
      <c r="K4" s="25"/>
      <c r="L4" s="25"/>
      <c r="M4" s="25"/>
    </row>
    <row r="5" spans="5:8" ht="19.5" customHeight="1">
      <c r="E5" s="16" t="s">
        <v>15</v>
      </c>
      <c r="H5" s="16" t="s">
        <v>16</v>
      </c>
    </row>
    <row r="6" spans="3:7" ht="17.25" customHeight="1">
      <c r="C6" s="95" t="s">
        <v>101</v>
      </c>
      <c r="D6" s="95"/>
      <c r="F6" s="50"/>
      <c r="G6" s="55" t="s">
        <v>36</v>
      </c>
    </row>
    <row r="7" spans="5:8" ht="19.5" customHeight="1">
      <c r="E7" s="16" t="s">
        <v>17</v>
      </c>
      <c r="H7" s="16" t="s">
        <v>18</v>
      </c>
    </row>
    <row r="9" spans="1:12" ht="19.5" customHeight="1">
      <c r="A9" s="92" t="s">
        <v>8</v>
      </c>
      <c r="B9" s="92" t="s">
        <v>19</v>
      </c>
      <c r="C9" s="92" t="s">
        <v>20</v>
      </c>
      <c r="D9" s="92" t="s">
        <v>21</v>
      </c>
      <c r="E9" s="92" t="s">
        <v>98</v>
      </c>
      <c r="F9" s="92" t="s">
        <v>22</v>
      </c>
      <c r="G9" s="92" t="s">
        <v>39</v>
      </c>
      <c r="H9" s="92" t="s">
        <v>10</v>
      </c>
      <c r="I9" s="26" t="s">
        <v>37</v>
      </c>
      <c r="J9" s="26" t="s">
        <v>11</v>
      </c>
      <c r="K9" s="92" t="s">
        <v>12</v>
      </c>
      <c r="L9" s="24"/>
    </row>
    <row r="10" spans="1:12" ht="19.5" customHeight="1">
      <c r="A10" s="93"/>
      <c r="B10" s="94"/>
      <c r="C10" s="94"/>
      <c r="D10" s="94"/>
      <c r="E10" s="94"/>
      <c r="F10" s="94"/>
      <c r="G10" s="94"/>
      <c r="H10" s="94"/>
      <c r="I10" s="38" t="s">
        <v>13</v>
      </c>
      <c r="J10" s="38" t="s">
        <v>14</v>
      </c>
      <c r="K10" s="94"/>
      <c r="L10" s="24"/>
    </row>
    <row r="11" spans="1:12" s="41" customFormat="1" ht="14.25" customHeight="1">
      <c r="A11" s="39" t="s">
        <v>54</v>
      </c>
      <c r="B11" s="39" t="s">
        <v>55</v>
      </c>
      <c r="C11" s="39" t="s">
        <v>56</v>
      </c>
      <c r="D11" s="39" t="s">
        <v>57</v>
      </c>
      <c r="E11" s="39" t="s">
        <v>58</v>
      </c>
      <c r="F11" s="39" t="s">
        <v>99</v>
      </c>
      <c r="G11" s="39" t="s">
        <v>60</v>
      </c>
      <c r="H11" s="39" t="s">
        <v>100</v>
      </c>
      <c r="I11" s="42" t="s">
        <v>62</v>
      </c>
      <c r="J11" s="42" t="s">
        <v>63</v>
      </c>
      <c r="K11" s="39" t="s">
        <v>70</v>
      </c>
      <c r="L11" s="40"/>
    </row>
    <row r="12" spans="1:12" s="24" customFormat="1" ht="19.5" customHeight="1">
      <c r="A12" s="18"/>
      <c r="B12" s="17"/>
      <c r="C12" s="19"/>
      <c r="D12" s="18">
        <f>ใบเบิกค่าสอนเกิน!C27</f>
        <v>0</v>
      </c>
      <c r="E12" s="18">
        <v>300</v>
      </c>
      <c r="F12" s="18">
        <f>D12*E12</f>
        <v>0</v>
      </c>
      <c r="G12" s="18"/>
      <c r="H12" s="20">
        <f>F12-G12</f>
        <v>0</v>
      </c>
      <c r="I12" s="20"/>
      <c r="J12" s="20"/>
      <c r="K12" s="17"/>
      <c r="L12" s="16"/>
    </row>
    <row r="13" spans="1:11" ht="19.5" customHeight="1">
      <c r="A13" s="17"/>
      <c r="B13" s="17"/>
      <c r="C13" s="19"/>
      <c r="D13" s="18"/>
      <c r="E13" s="18"/>
      <c r="F13" s="18"/>
      <c r="G13" s="18"/>
      <c r="H13" s="20"/>
      <c r="I13" s="20"/>
      <c r="J13" s="20"/>
      <c r="K13" s="17"/>
    </row>
    <row r="14" spans="1:11" ht="19.5" customHeight="1">
      <c r="A14" s="17"/>
      <c r="B14" s="17"/>
      <c r="C14" s="19"/>
      <c r="D14" s="18"/>
      <c r="E14" s="18"/>
      <c r="F14" s="18"/>
      <c r="G14" s="18"/>
      <c r="H14" s="20"/>
      <c r="I14" s="20"/>
      <c r="J14" s="20"/>
      <c r="K14" s="17"/>
    </row>
    <row r="15" spans="1:11" ht="19.5" customHeight="1">
      <c r="A15" s="17"/>
      <c r="B15" s="17"/>
      <c r="C15" s="19"/>
      <c r="D15" s="18"/>
      <c r="E15" s="18"/>
      <c r="F15" s="18"/>
      <c r="G15" s="18"/>
      <c r="H15" s="20"/>
      <c r="I15" s="20"/>
      <c r="J15" s="20"/>
      <c r="K15" s="17"/>
    </row>
    <row r="16" spans="1:11" ht="19.5" customHeight="1">
      <c r="A16" s="17"/>
      <c r="B16" s="17"/>
      <c r="C16" s="21"/>
      <c r="D16" s="18"/>
      <c r="E16" s="18"/>
      <c r="F16" s="18"/>
      <c r="G16" s="18"/>
      <c r="H16" s="20"/>
      <c r="I16" s="20"/>
      <c r="J16" s="20"/>
      <c r="K16" s="17"/>
    </row>
    <row r="17" spans="1:11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5" ht="19.5" customHeight="1">
      <c r="A18" s="17"/>
      <c r="B18" s="17"/>
      <c r="C18" s="17"/>
      <c r="D18" s="17"/>
      <c r="E18" s="22" t="s">
        <v>95</v>
      </c>
      <c r="F18" s="22"/>
      <c r="G18" s="22"/>
      <c r="H18" s="23">
        <f>SUM(H12:H16)</f>
        <v>0</v>
      </c>
      <c r="I18" s="23"/>
      <c r="J18" s="23"/>
      <c r="K18" s="17"/>
      <c r="O18" s="16">
        <v>2000</v>
      </c>
    </row>
    <row r="19" spans="1:13" ht="19.5" customHeight="1">
      <c r="A19" s="97" t="s">
        <v>129</v>
      </c>
      <c r="B19" s="97"/>
      <c r="C19" s="96">
        <f>IF(H18=0,"",_xlfn.BAHTTEXT(H18))</f>
      </c>
      <c r="D19" s="96"/>
      <c r="E19" s="96"/>
      <c r="F19" s="43"/>
      <c r="G19" s="43"/>
      <c r="H19" s="43"/>
      <c r="I19" s="43"/>
      <c r="J19" s="43"/>
      <c r="K19" s="43"/>
      <c r="L19" s="43"/>
      <c r="M19" s="43"/>
    </row>
    <row r="22" spans="4:10" ht="19.5" customHeight="1">
      <c r="D22" s="95" t="s">
        <v>128</v>
      </c>
      <c r="E22" s="95"/>
      <c r="F22" s="95"/>
      <c r="G22" s="95"/>
      <c r="H22" s="95"/>
      <c r="I22" s="95"/>
      <c r="J22" s="43"/>
    </row>
    <row r="23" spans="4:10" ht="19.5" customHeight="1">
      <c r="D23" s="95" t="s">
        <v>51</v>
      </c>
      <c r="E23" s="95"/>
      <c r="F23" s="95"/>
      <c r="G23" s="95"/>
      <c r="H23" s="95"/>
      <c r="I23" s="95"/>
      <c r="J23" s="43"/>
    </row>
    <row r="24" spans="4:10" ht="19.5" customHeight="1">
      <c r="D24" s="95" t="s">
        <v>38</v>
      </c>
      <c r="E24" s="95"/>
      <c r="F24" s="95"/>
      <c r="G24" s="95"/>
      <c r="H24" s="95"/>
      <c r="I24" s="95"/>
      <c r="J24" s="43"/>
    </row>
    <row r="25" spans="4:10" ht="19.5" customHeight="1">
      <c r="D25" s="95" t="s">
        <v>6</v>
      </c>
      <c r="E25" s="95"/>
      <c r="F25" s="95"/>
      <c r="G25" s="95"/>
      <c r="H25" s="95"/>
      <c r="I25" s="95"/>
      <c r="J25" s="43"/>
    </row>
    <row r="27" spans="1:11" ht="19.5" customHeight="1">
      <c r="A27" s="91" t="s">
        <v>93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19.5" customHeight="1">
      <c r="A28" s="91" t="s">
        <v>105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ht="19.5" customHeight="1">
      <c r="B29" s="24" t="s">
        <v>94</v>
      </c>
    </row>
    <row r="30" spans="1:4" ht="19.5" customHeight="1">
      <c r="A30" s="53" t="s">
        <v>65</v>
      </c>
      <c r="B30" s="16" t="s">
        <v>74</v>
      </c>
      <c r="D30" s="16" t="s">
        <v>132</v>
      </c>
    </row>
    <row r="31" spans="1:4" ht="19.5" customHeight="1">
      <c r="A31" s="53" t="s">
        <v>66</v>
      </c>
      <c r="B31" s="16" t="s">
        <v>116</v>
      </c>
      <c r="D31" s="16" t="s">
        <v>96</v>
      </c>
    </row>
    <row r="32" spans="1:4" ht="19.5" customHeight="1">
      <c r="A32" s="53" t="s">
        <v>54</v>
      </c>
      <c r="B32" s="16" t="s">
        <v>117</v>
      </c>
      <c r="D32" s="16" t="s">
        <v>115</v>
      </c>
    </row>
    <row r="33" spans="1:4" ht="19.5" customHeight="1">
      <c r="A33" s="53" t="s">
        <v>55</v>
      </c>
      <c r="B33" s="16" t="s">
        <v>118</v>
      </c>
      <c r="D33" s="16" t="s">
        <v>97</v>
      </c>
    </row>
    <row r="34" spans="1:4" ht="19.5" customHeight="1">
      <c r="A34" s="53" t="s">
        <v>56</v>
      </c>
      <c r="B34" s="16" t="s">
        <v>119</v>
      </c>
      <c r="D34" s="16" t="s">
        <v>102</v>
      </c>
    </row>
    <row r="35" spans="1:4" ht="19.5" customHeight="1">
      <c r="A35" s="53" t="s">
        <v>57</v>
      </c>
      <c r="B35" s="16" t="s">
        <v>120</v>
      </c>
      <c r="D35" s="16" t="s">
        <v>106</v>
      </c>
    </row>
    <row r="36" spans="1:4" ht="19.5" customHeight="1">
      <c r="A36" s="53" t="s">
        <v>58</v>
      </c>
      <c r="B36" s="16" t="s">
        <v>121</v>
      </c>
      <c r="D36" s="16" t="s">
        <v>107</v>
      </c>
    </row>
    <row r="37" spans="1:4" ht="19.5" customHeight="1">
      <c r="A37" s="53" t="s">
        <v>59</v>
      </c>
      <c r="B37" s="16" t="s">
        <v>122</v>
      </c>
      <c r="D37" s="16" t="s">
        <v>108</v>
      </c>
    </row>
    <row r="38" spans="1:4" ht="19.5" customHeight="1">
      <c r="A38" s="53" t="s">
        <v>60</v>
      </c>
      <c r="B38" s="16" t="s">
        <v>123</v>
      </c>
      <c r="D38" s="16" t="s">
        <v>109</v>
      </c>
    </row>
    <row r="39" spans="1:4" ht="19.5" customHeight="1">
      <c r="A39" s="53" t="s">
        <v>61</v>
      </c>
      <c r="B39" s="16" t="s">
        <v>124</v>
      </c>
      <c r="D39" s="16" t="s">
        <v>110</v>
      </c>
    </row>
    <row r="40" spans="1:4" ht="19.5" customHeight="1">
      <c r="A40" s="53" t="s">
        <v>62</v>
      </c>
      <c r="B40" s="16" t="s">
        <v>125</v>
      </c>
      <c r="D40" s="16" t="s">
        <v>111</v>
      </c>
    </row>
    <row r="41" spans="1:4" ht="19.5" customHeight="1">
      <c r="A41" s="53" t="s">
        <v>63</v>
      </c>
      <c r="B41" s="16" t="s">
        <v>126</v>
      </c>
      <c r="D41" s="16" t="s">
        <v>112</v>
      </c>
    </row>
    <row r="42" spans="1:4" ht="19.5" customHeight="1">
      <c r="A42" s="53" t="s">
        <v>70</v>
      </c>
      <c r="B42" s="16" t="s">
        <v>80</v>
      </c>
      <c r="D42" s="16" t="s">
        <v>113</v>
      </c>
    </row>
    <row r="43" spans="1:4" ht="19.5" customHeight="1">
      <c r="A43" s="53" t="s">
        <v>71</v>
      </c>
      <c r="B43" s="16" t="s">
        <v>130</v>
      </c>
      <c r="D43" s="16" t="s">
        <v>131</v>
      </c>
    </row>
    <row r="44" spans="1:4" ht="19.5" customHeight="1">
      <c r="A44" s="53" t="s">
        <v>72</v>
      </c>
      <c r="B44" s="16" t="s">
        <v>127</v>
      </c>
      <c r="D44" s="16" t="s">
        <v>114</v>
      </c>
    </row>
    <row r="45" ht="19.5" customHeight="1">
      <c r="A45" s="50"/>
    </row>
    <row r="46" ht="19.5" customHeight="1">
      <c r="A46" s="50"/>
    </row>
    <row r="47" ht="19.5" customHeight="1">
      <c r="A47" s="50"/>
    </row>
    <row r="370" ht="19.5" customHeight="1">
      <c r="C370" s="35" t="s">
        <v>49</v>
      </c>
    </row>
  </sheetData>
  <sheetProtection/>
  <mergeCells count="21">
    <mergeCell ref="A27:K27"/>
    <mergeCell ref="A28:K28"/>
    <mergeCell ref="C19:E19"/>
    <mergeCell ref="A19:B19"/>
    <mergeCell ref="D23:I23"/>
    <mergeCell ref="D24:I24"/>
    <mergeCell ref="D25:I25"/>
    <mergeCell ref="D22:I22"/>
    <mergeCell ref="A2:L2"/>
    <mergeCell ref="A1:K1"/>
    <mergeCell ref="A9:A10"/>
    <mergeCell ref="B9:B10"/>
    <mergeCell ref="C9:C10"/>
    <mergeCell ref="D9:D10"/>
    <mergeCell ref="E9:E10"/>
    <mergeCell ref="G9:G10"/>
    <mergeCell ref="H9:H10"/>
    <mergeCell ref="K9:K10"/>
    <mergeCell ref="F9:F10"/>
    <mergeCell ref="C6:D6"/>
    <mergeCell ref="A3:K3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Yaovaluk</cp:lastModifiedBy>
  <cp:lastPrinted>2018-12-05T05:28:42Z</cp:lastPrinted>
  <dcterms:created xsi:type="dcterms:W3CDTF">2004-01-07T04:16:34Z</dcterms:created>
  <dcterms:modified xsi:type="dcterms:W3CDTF">2018-12-07T02:42:56Z</dcterms:modified>
  <cp:category/>
  <cp:version/>
  <cp:contentType/>
  <cp:contentStatus/>
</cp:coreProperties>
</file>