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666" activeTab="0"/>
  </bookViews>
  <sheets>
    <sheet name="ข้อมูลส่วนบุคคล" sheetId="1" r:id="rId1"/>
    <sheet name="ส่วนที่ 1" sheetId="2" r:id="rId2"/>
    <sheet name="ส่วนที่ 2 สมรรถนะ (กลุ่ม 1-2)" sheetId="3" r:id="rId3"/>
    <sheet name="ส่วนที่ 2 สมรรถนะผู้บริหาร" sheetId="4" r:id="rId4"/>
    <sheet name="ส่วนที่ 3 สมรรถนะตามยุทธศาสตร์" sheetId="5" r:id="rId5"/>
    <sheet name="ส่วนที่ 4-8" sheetId="6" r:id="rId6"/>
  </sheets>
  <definedNames>
    <definedName name="_xlnm.Print_Area" localSheetId="0">'ข้อมูลส่วนบุคคล'!$A$1:$I$37</definedName>
    <definedName name="_xlnm.Print_Area" localSheetId="2">'ส่วนที่ 2 สมรรถนะ (กลุ่ม 1-2)'!$A$1:$D$46</definedName>
    <definedName name="_xlnm.Print_Area" localSheetId="5">'ส่วนที่ 4-8'!$A$1:$H$159</definedName>
    <definedName name="_xlnm.Print_Titles" localSheetId="1">'ส่วนที่ 1'!$3:$7</definedName>
    <definedName name="_xlnm.Print_Titles" localSheetId="2">'ส่วนที่ 2 สมรรถนะ (กลุ่ม 1-2)'!$13:$14</definedName>
    <definedName name="_xlnm.Print_Titles" localSheetId="3">'ส่วนที่ 2 สมรรถนะผู้บริหาร'!$12:$14</definedName>
    <definedName name="_xlnm.Print_Titles" localSheetId="4">'ส่วนที่ 3 สมรรถนะตามยุทธศาสตร์'!$3:$6</definedName>
  </definedNames>
  <calcPr fullCalcOnLoad="1" refMode="R1C1"/>
</workbook>
</file>

<file path=xl/sharedStrings.xml><?xml version="1.0" encoding="utf-8"?>
<sst xmlns="http://schemas.openxmlformats.org/spreadsheetml/2006/main" count="432" uniqueCount="351">
  <si>
    <t xml:space="preserve">รอบที่  ๑ </t>
  </si>
  <si>
    <t>คำอธิบาย</t>
  </si>
  <si>
    <t xml:space="preserve">  ข้อมูลส่วนบุคคล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</si>
  <si>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</si>
  <si>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</si>
  <si>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</si>
  <si>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</si>
  <si>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</si>
  <si>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</si>
  <si>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</si>
  <si>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</si>
  <si>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</si>
  <si>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</si>
  <si>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</si>
  <si>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</si>
  <si>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</si>
  <si>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</si>
  <si>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</si>
  <si>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</si>
  <si>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</si>
  <si>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</si>
  <si>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</si>
  <si>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</si>
  <si>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</si>
  <si>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</si>
  <si>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</si>
  <si>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</si>
  <si>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</si>
  <si>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</si>
  <si>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</si>
  <si>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</si>
  <si>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</si>
  <si>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</si>
  <si>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</si>
  <si>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</si>
  <si>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</si>
  <si>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</si>
  <si>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</si>
  <si>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</si>
  <si>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</si>
  <si>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</si>
  <si>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</si>
  <si>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</si>
  <si>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</si>
  <si>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</si>
  <si>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</si>
  <si>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</si>
  <si>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</si>
  <si>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</si>
  <si>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</si>
  <si>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</si>
  <si>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</si>
  <si>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</si>
  <si>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</si>
  <si>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</si>
  <si>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</si>
  <si>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</si>
  <si>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</si>
  <si>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</si>
  <si>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</si>
  <si>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ส่วนที่ 2  การประเมินสมรรถนะและพฤติกรรมการปฏิบัติงาน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</si>
  <si>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</si>
  <si>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</si>
  <si>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</si>
  <si>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</si>
  <si>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</si>
  <si>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</si>
  <si>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</si>
  <si>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</si>
  <si>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</si>
  <si>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 xml:space="preserve">                                                               จำนวนระดับค่าเป้าหมาย</t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</si>
  <si>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</si>
  <si>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</si>
  <si>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</si>
  <si>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</si>
  <si>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</si>
  <si>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</si>
  <si>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</si>
  <si>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</si>
  <si>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</si>
  <si>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</si>
  <si>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</si>
  <si>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</si>
  <si>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</si>
  <si>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</si>
  <si>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</si>
  <si>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>เกณฑ์การประเมิน</t>
  </si>
  <si>
    <t>ตัวชี้วัด</t>
  </si>
  <si>
    <t>หลักฐาน</t>
  </si>
  <si>
    <t>ผลการปฏิบัติงาน</t>
  </si>
  <si>
    <t>4. ภาระงานด้านการบริหาร</t>
  </si>
  <si>
    <r>
      <t xml:space="preserve">  (8)  สรุปคะแนนส่วนผลสัมฤทธิ์ของงาน =  </t>
    </r>
    <r>
      <rPr>
        <u val="single"/>
        <sz val="15"/>
        <rFont val="FreesiaUPC"/>
        <family val="2"/>
      </rPr>
      <t xml:space="preserve"> ผลรวมของค่าคะแนนถ่วงน้ำหนัก</t>
    </r>
    <r>
      <rPr>
        <sz val="15"/>
        <rFont val="FreesiaUPC"/>
        <family val="2"/>
      </rPr>
      <t xml:space="preserve"> x70 (คะแนนเต็มผลสัมฤทธิ์ของงาน)  =</t>
    </r>
  </si>
  <si>
    <t>มีภาระงานไม่น้อยกว่า 9 ชั่วโมง/สัปดาห์/ภาคการศึกษา</t>
  </si>
  <si>
    <t>อยู่ในดุลยพินิจของคณบดี (ช่วงการให้คะแนนตั้งแต่ 1 - 5 คะแนน)</t>
  </si>
  <si>
    <t>2. ประเภทผู้ปฏิบัติงานในมหาวิทยาลัย/รอบการประเมิน</t>
  </si>
  <si>
    <t xml:space="preserve">           2.1 สำหรับผู้ปฏิบัติงาน (พนักงานมหาวิทยาลัย ประเภทวิชาการ พนักงานมหาวิทยาลัย ประเภททั่วไป</t>
  </si>
  <si>
    <t>ข้าราชการ และลูกจ้างของมหาวิทยาลัย)</t>
  </si>
  <si>
    <t xml:space="preserve">           เมื้อสิ้นรอบการประเมินใหผู้รับการประเมิน ประเมินตนเองและอธิบายคุณลักษณะ/พฤติกรรมที่สอดคล้องกับระดับ</t>
  </si>
  <si>
    <t>การประเมิน และให้คณะกรรมการให้คะแนนระดับการแสดงพฤติกรรม โดยมีเกณฑ์การประเมิน ดังนี้</t>
  </si>
  <si>
    <t>ระดับการแสดงพฤติกรรม</t>
  </si>
  <si>
    <t>ระดับ 0</t>
  </si>
  <si>
    <t>ระดับ 1</t>
  </si>
  <si>
    <t>ระดับ 2</t>
  </si>
  <si>
    <t>ระดับคะแนนเฉลี่ย</t>
  </si>
  <si>
    <t>0.01-1.50</t>
  </si>
  <si>
    <t>1.51-2.50</t>
  </si>
  <si>
    <t>ระดับ 3</t>
  </si>
  <si>
    <t>2.51-3.50</t>
  </si>
  <si>
    <t>ระดับ 4</t>
  </si>
  <si>
    <t>3.51-4.50</t>
  </si>
  <si>
    <t>ระดับ 5</t>
  </si>
  <si>
    <t>4.51-5.00</t>
  </si>
  <si>
    <t>พฤติกรรม</t>
  </si>
  <si>
    <t>การประเมินตนเอง</t>
  </si>
  <si>
    <t>อธิบายคุณลักษณะ/พฤติกรรมที่สอดคล้องกับระดับการประเมิน</t>
  </si>
  <si>
    <t>(Never)</t>
  </si>
  <si>
    <t>ไม่เคยแสดงออก</t>
  </si>
  <si>
    <t xml:space="preserve">น้อยครั้ง </t>
  </si>
  <si>
    <t>(Almost Never)</t>
  </si>
  <si>
    <t xml:space="preserve">บางครั้ง </t>
  </si>
  <si>
    <t>(Sometimes)</t>
  </si>
  <si>
    <t xml:space="preserve">บ่อยครั้ง </t>
  </si>
  <si>
    <t>(Often)</t>
  </si>
  <si>
    <t xml:space="preserve">เกือบสม่ำเสมอ </t>
  </si>
  <si>
    <t>(Almost always)</t>
  </si>
  <si>
    <t xml:space="preserve">สม่ำเสมอ </t>
  </si>
  <si>
    <t>(Always)</t>
  </si>
  <si>
    <t>1.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</si>
  <si>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</si>
  <si>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</si>
  <si>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1.4 เคารพกฎกติกาของสังคม (ปฏิบัติตนอยู่ในกฎกติกาของสังคม)</t>
  </si>
  <si>
    <t>ค่าเฉลี่ย</t>
  </si>
  <si>
    <t>2. ปัญญา (Wisdom)</t>
  </si>
  <si>
    <t>2.1 คิด วิเคราะห์ อย่างมีหลักการและเหตุผล</t>
  </si>
  <si>
    <t>2.2 ตัดสินใจโดยยึดประโยชน์ขององค์กร/สังคมเป็นหลัก</t>
  </si>
  <si>
    <t>3.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</si>
  <si>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</si>
  <si>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</si>
  <si>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</si>
  <si>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</si>
  <si>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ปฏิบัติงานบรรลุวัตถุประสงค์/เป้าหมายที่กำหนด</t>
  </si>
  <si>
    <t>4.3 มีความคิดริเริ่ม แสวงหาแนวทางใหม่ๆ ในการปฏิบัติงาน</t>
  </si>
  <si>
    <t>5. มีความคุ้มค่า (Worthiness)</t>
  </si>
  <si>
    <t>5.1 ปฏิบัติงานบรรลุเป้าหมายโดยใช้เวลาน้อย / ใช้ทรัพยากรอย่างคุ้มค่า</t>
  </si>
  <si>
    <t>5.2 มีการปฏิบัติงานอันก่อให้เกิดผลกระทบเชิงบวกต่อองค์กร/สังคม</t>
  </si>
  <si>
    <t>6. นำพาสังคม (Social Responsibility)</t>
  </si>
  <si>
    <t>6.2 มีจิตบริการ/จิตสาธารณะ</t>
  </si>
  <si>
    <t>6.1 มีส่วนร่วมหรือเป็นส่วนหนึ่งขององค์กรในการร่วมแก้ปัญหา/พัฒนาสังคม</t>
  </si>
  <si>
    <t>ค่าเฉลี่ยรวม</t>
  </si>
  <si>
    <t xml:space="preserve">                                    คะแนนเต็ม 5 คะแนน</t>
  </si>
  <si>
    <t xml:space="preserve">            2.2 สำหรับพนักงานมหาวิทยาลัยประเภทบริหารหรือประเภทอำนวยการ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</si>
  <si>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</si>
  <si>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อธิบายคุณลักษณะ/พฤติกรรม</t>
  </si>
  <si>
    <t>ที่สอดคล้องกับระดับการประเมิน</t>
  </si>
  <si>
    <t>1.  คารวะ (Respect)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</si>
  <si>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</si>
  <si>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2.  ปัญญา (Wisdom)</t>
  </si>
  <si>
    <t>3.  สามัคคี (Unity)</t>
  </si>
  <si>
    <t>4.  มุ่งผลลัพธ์ที่ดี (Outcome Oriented)</t>
  </si>
  <si>
    <t>4.2 ปฏิบัติงานบรรลุวัตถุประสงค์/เป้าหมาย
ที่กำหนด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</si>
  <si>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</si>
  <si>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</si>
  <si>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</si>
  <si>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</si>
  <si>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</si>
  <si>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</si>
  <si>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</si>
  <si>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</si>
  <si>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</si>
  <si>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 xml:space="preserve">                            คะแนนเต็ม 5 คะแนน</t>
  </si>
  <si>
    <t>ส่วนที่ 3 การประเมินสมรรถนะเพื่อสนับสนุนยุทธศาสตร์การพัฒนาส่วนงานหรือหน่วยงาน (ถ้ามี)</t>
  </si>
  <si>
    <t>แบบประเมินสมรรถนะเพื่อสนับสนุนยุทธศาสตร์การพัฒนาส่วนงานหรือหน่วยงาน</t>
  </si>
  <si>
    <t xml:space="preserve">                            </t>
  </si>
  <si>
    <t>ระดับการแสดงพฤติกรรม                     ระดับคะแนนเฉลี่ย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</si>
  <si>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</si>
  <si>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</si>
  <si>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 xml:space="preserve">  5.1  ได้รับอนุมัติให้ลาศึกษาในประเทศ   หรือลาศึกษา ฝึกอบรม ดูงาน ณ ต่างประเทศ</t>
  </si>
  <si>
    <t xml:space="preserve">                   5.2  การมาปฏิบัติราชการ</t>
  </si>
  <si>
    <t>ลายมือชื่อ</t>
  </si>
  <si>
    <t>(ผู้รับการประเมิน)</t>
  </si>
  <si>
    <t>วันที่</t>
  </si>
  <si>
    <t>ส่วนที่ 6 สรุปผลการประเมิน</t>
  </si>
  <si>
    <t>องค์ประกอบที่  2 :  สมรรถนะและพฤติกรรมการปฏิบัติงาน ตามค่านิยมหลักมหาวิทยาลัยทักษิณ</t>
  </si>
  <si>
    <t>องค์ประกอบที่  3 :  สมรรถนะเพื่อสนับสนุนยุทธศาสตร์การพัฒนาส่วนงานหรือหน่วยงาน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</si>
  <si>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</si>
  <si>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</si>
  <si>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</si>
  <si>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t xml:space="preserve">สรุปคะแนนที่ได้   </t>
  </si>
  <si>
    <t>คณบดีคณะศึกษาศาสตร์</t>
  </si>
  <si>
    <t>รองคณบดีฝ่ายวิชาการฯ</t>
  </si>
  <si>
    <t>รองคณบดีฝ่ายวิจัยฯ</t>
  </si>
  <si>
    <t>ประธานสาขาวิชา</t>
  </si>
  <si>
    <r>
      <rPr>
        <b/>
        <sz val="14"/>
        <rFont val="CordiaUPC"/>
        <family val="2"/>
      </rPr>
      <t>หมายเหตุ</t>
    </r>
    <r>
      <rPr>
        <sz val="14"/>
        <rFont val="CordiaUPC"/>
        <family val="2"/>
      </rPr>
      <t xml:space="preserve"> - อ้างอิงตามประกาศคณะศึกษาศาสตร์ เรื่องเกณฑ์การประเมินสมรรถนะบุคลากรสายคณาจารย์สังกัดคณะศึกษาศาสตร์</t>
    </r>
  </si>
  <si>
    <t xml:space="preserve">         </t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</si>
  <si>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</si>
  <si>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5"/>
        <color indexed="8"/>
        <rFont val="Wingdings 2"/>
        <family val="1"/>
      </rPr>
      <t></t>
    </r>
    <r>
      <rPr>
        <sz val="15"/>
        <color indexed="8"/>
        <rFont val="CordiaUPC"/>
        <family val="2"/>
      </rPr>
      <t xml:space="preserve">   เดือนสิงหาคม พ.ศ. ...........   ถึง เดือนมกราคม พ.ศ. ...........</t>
    </r>
  </si>
  <si>
    <t xml:space="preserve">        รอบที่  ๒   </t>
  </si>
  <si>
    <t xml:space="preserve">         </t>
  </si>
  <si>
    <r>
      <t xml:space="preserve">ส่วนที่ 1 </t>
    </r>
    <r>
      <rPr>
        <sz val="15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</si>
  <si>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ส่วนที่ 2 </t>
    </r>
    <r>
      <rPr>
        <sz val="15"/>
        <rFont val="CordiaUPC"/>
        <family val="2"/>
      </rPr>
      <t xml:space="preserve"> </t>
    </r>
    <r>
      <rPr>
        <sz val="15"/>
        <color indexed="8"/>
        <rFont val="CordiaUPC"/>
        <family val="2"/>
      </rPr>
      <t>การประเมินสมรรถนะและพฤติกรรมการปฏิบัติงาน</t>
    </r>
  </si>
  <si>
    <r>
      <rPr>
        <b/>
        <sz val="15"/>
        <rFont val="CordiaUPC"/>
        <family val="2"/>
      </rPr>
      <t>ส่วนที่ 3</t>
    </r>
    <r>
      <rPr>
        <sz val="15"/>
        <rFont val="CordiaUPC"/>
        <family val="2"/>
      </rPr>
      <t xml:space="preserve">  การประเมินสมรรถนะเพื่อสนับสนุนยุทธศาสตร์การพัฒนาส่วนงานหรือหน่วยงาน</t>
    </r>
  </si>
  <si>
    <r>
      <t>ส่วนที่ 4</t>
    </r>
    <r>
      <rPr>
        <sz val="15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</si>
  <si>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5"/>
        <rFont val="CordiaUPC"/>
        <family val="2"/>
      </rPr>
      <t>ข้อตกลงร่วมก่อนการปฏิบัติงาน</t>
    </r>
  </si>
  <si>
    <r>
      <t>ส่วนที่ 5</t>
    </r>
    <r>
      <rPr>
        <sz val="15"/>
        <color indexed="8"/>
        <rFont val="CordiaUPC"/>
        <family val="2"/>
      </rPr>
      <t xml:space="preserve"> </t>
    </r>
    <r>
      <rPr>
        <sz val="15"/>
        <rFont val="CordiaUPC"/>
        <family val="2"/>
      </rPr>
      <t>ข้อมูลการปฏิบัติงาน</t>
    </r>
    <r>
      <rPr>
        <sz val="15"/>
        <color indexed="8"/>
        <rFont val="CordiaUPC"/>
        <family val="2"/>
      </rPr>
      <t xml:space="preserve">  ระบุข้อมูล</t>
    </r>
    <r>
      <rPr>
        <sz val="15"/>
        <rFont val="CordiaUPC"/>
        <family val="2"/>
      </rPr>
      <t>การปฏิบัติงาน</t>
    </r>
    <r>
      <rPr>
        <sz val="15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</si>
  <si>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5"/>
        <color indexed="8"/>
        <rFont val="CordiaUPC"/>
        <family val="2"/>
      </rPr>
      <t xml:space="preserve"> </t>
    </r>
    <r>
      <rPr>
        <sz val="15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</si>
  <si>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5"/>
        <rFont val="CordiaUPC"/>
        <family val="2"/>
      </rPr>
      <t xml:space="preserve"> </t>
    </r>
    <r>
      <rPr>
        <sz val="15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</si>
  <si>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5"/>
        <color indexed="8"/>
        <rFont val="CordiaUPC"/>
        <family val="2"/>
      </rPr>
      <t xml:space="preserve"> การรับทราบผลการประเมิน  ผู้รับการประเมินลงนามรับทราบผลการประเมิน</t>
    </r>
  </si>
  <si>
    <t xml:space="preserve">        แบบข้อตกลงและแบบประเมินผลการปฏิบัติงานประจำปีของผู้ปฏิบัติงานในมหาวิทยาลัย ประกอบด้วย</t>
  </si>
  <si>
    <t>(สัดส่วนร้อยละ 20-30)</t>
  </si>
  <si>
    <t xml:space="preserve">         เมื่อสิ้นรอบการประเมินให้ผู้รับการประเมิน ประเมินระดับสมรรถนะของตนเอง และให้คณะกรรมการ</t>
  </si>
  <si>
    <t>ประเมินทำการประเมินสมรรถนะให้ครบถ้วน (สัดส่วนร้อยละ 0-10)</t>
  </si>
  <si>
    <r>
      <t>ส่วนที่ 6</t>
    </r>
    <r>
      <rPr>
        <sz val="15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องค์ประกอบที่ 2</t>
    </r>
  </si>
  <si>
    <t>และองค์ประกอบที่ 3 (ถ้ามี)</t>
  </si>
  <si>
    <r>
      <t xml:space="preserve"> </t>
    </r>
    <r>
      <rPr>
        <sz val="15"/>
        <rFont val="CordiaUPC"/>
        <family val="2"/>
      </rPr>
      <t xml:space="preserve">        เมื่อสิ้นรอบการประเมินให้ผู้รับการประเมิน ประเมินระดับสมรรถนะและพฤติกรรมการปฏิบัติงานของ</t>
    </r>
  </si>
  <si>
    <t>ตนเอง และให้คณะกรรมการประเมินทำการประเมินสมรรถนะและพฤติกรรมการปฏิบัติงานให้ครบถ้วน</t>
  </si>
  <si>
    <r>
      <t xml:space="preserve">        ในรอบการประเมินให้ผู้รับการประเมินรายงาน</t>
    </r>
    <r>
      <rPr>
        <sz val="15"/>
        <rFont val="CordiaUPC"/>
        <family val="2"/>
      </rPr>
      <t>ผลสัมฤทธิ์ของงาน</t>
    </r>
    <r>
      <rPr>
        <sz val="15"/>
        <color indexed="8"/>
        <rFont val="CordiaUPC"/>
        <family val="2"/>
      </rPr>
      <t>และผลการประเมินตนเอง โดยระบุข้อมูล</t>
    </r>
  </si>
  <si>
    <t xml:space="preserve">ใน (2) (4) และ (6)  </t>
  </si>
  <si>
    <t xml:space="preserve">(70- 79.99 คะแนน)       </t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</si>
  <si>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</t>
    </r>
  </si>
  <si>
    <t>มีภาระงานสอนไม่น้อยกว่า 567 ชั่วโมง/ปีการศึกษา</t>
  </si>
  <si>
    <t>มีภาระงานด้านการวิจัย และงานวิชาการอื่นๆ ไม่น้อยกว่า 126 ชั่วโมง/ปีการศึกษา</t>
  </si>
  <si>
    <t>มีภาระงานไม่น้อยกว่า 252 ชั่วโมง/ปีการศึกษา</t>
  </si>
  <si>
    <t>• ภาระงานสอน 567 ชั่วโมง/ปีการศึกษา = 2.5 คะแนน</t>
  </si>
  <si>
    <t>1. ภาระงานด้านการสอน (ร้อยละ 45-70)</t>
  </si>
  <si>
    <t>2. ภาระงานด้านการวิจัย และงานวิชาการอื่นๆ (ร้อยละ 10-35)</t>
  </si>
  <si>
    <t>3. ภาระงานด้านอื่นๆ เช่น การพัฒนานิสิต/บริการวิชาการ/ทำนุบำรุงศิลปวัฒนธรรม/งานกิจกรรมอื่นๆ (ร้อยละ 20-45)</t>
  </si>
  <si>
    <t>• ภาระงาน 252 ชั่วโมง/ปีการศึกษา = 5.0 คะแนน</t>
  </si>
  <si>
    <t>• ภาระงาน 252 ชั่วโมง/ปีการศึกษา = 2.5 คะแนน</t>
  </si>
  <si>
    <t>• ภาระงาน 504 ชั่วโมง/ปีการศึกษา = 5.0 คะแนน</t>
  </si>
  <si>
    <t>• ภาระงานสอน 1134 ชั่วโมง/ปีการศึกษา = 5.0 คะแนน</t>
  </si>
  <si>
    <t>ค่าเป้าหมาย</t>
  </si>
  <si>
    <t>ตัวอย่าง</t>
  </si>
  <si>
    <t>มีภาระงานด้านการสอน 1466.05 ชั่วโมง/ปีการศึกษา ให้เทียบค่าคะแนนขอบบน ซึ่งเกิน 1134 ชั่วโมง/ปีการศึกษา จึงได้คะแนนภาระงานด้านการสอน = 5 คะแนน</t>
  </si>
  <si>
    <t xml:space="preserve">• ภาระงาน 126 ชั่วโมง/ปีการศึกษา = 2.5 คะแนน </t>
  </si>
  <si>
    <t>มีภาระงานด้านการวิจัย 233.63 ชั่วโมง/ปีการศึกษา ไม่ถึงคะแนนขอบบน ให้เทียบคะแนนขอบล่าง จึงได้คะแนนภาระงานด้านการวิจัย = 4.64 คะแนน</t>
  </si>
  <si>
    <r>
      <t>สรุปคะแนนที่ได้   (ค่าเฉลี่ยรวม.............. 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คะแนนเต็ม   =  .............. คะแนน (คะแนนเต็ม 15 คะแนน)</t>
    </r>
  </si>
  <si>
    <t>สรุปคะแนนที่ได้   (ค่าเฉลี่ยรวม...............)*15   =  ......... คะแนน (คะแนนเต็ม 15 คะแนน)</t>
  </si>
  <si>
    <t xml:space="preserve">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</t>
  </si>
  <si>
    <t>1. ผลการประเมินคุณภาพหลักสูตร (5 คะแนน)</t>
  </si>
  <si>
    <t>เกณฑ์การพิจารณา</t>
  </si>
  <si>
    <t>2. การขับเคลื่อนตัวชี้วัด (10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</si>
  <si>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ผลการประเมินคุณภาพหลักสูตร 3.00 ขึ้นไป = 5 คะแนน</t>
    </r>
  </si>
  <si>
    <t>ผลการประเมินคุณภาพหลักสูตร × 5/3 = คะแนนที่ได้</t>
  </si>
  <si>
    <t>หมายเหตุ  5 คือ คะแนนเต็ม, 3 คือ ค่าเป้าหมาย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</si>
  <si>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ผลการประเมินคุณภาพหลักสูตร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</si>
  <si>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อื่นๆ ระบุ</t>
    </r>
  </si>
  <si>
    <t>2.1 ตัวชี้วัดตามคำรับรองการปฏิบัติงาน (3 คะแนน)</t>
  </si>
  <si>
    <t>2.2 การส่ง มคอ.3 และ มคอ.5 ตามเกณฑ์การกำกับมาตรฐานหลักสูตรของ สกอ. (2 คะแนน)</t>
  </si>
  <si>
    <t>2.3 การส่งค่าระดับขั้น (2 คะแนน)</t>
  </si>
  <si>
    <t>2.4 ผลการประเมินการสอนจากนิสิต (1 คะแนน)</t>
  </si>
  <si>
    <t>2.5 การมีส่วนร่วมในกิจกรรมของคณะ (2 คะแนน)</t>
  </si>
  <si>
    <t>(1) เป็นอาจารย์ที่ปรึกษาของนิสิตที่มีผลงานวิชาการหรืองานสร้างสรรค์ที่ได้รับการเผยแพร่ (7.1 ก-6) (3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</si>
  <si>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ผลงานนิสิตได้รับการเผยแพร่ในระดับชาติ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</si>
  <si>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ผลงานของนิสิตได้รับการเผยแพร่ในระดับนานาชาติ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</si>
  <si>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ผลงานของนิสิตที่ได้รับการเผยแพร่</t>
    </r>
  </si>
  <si>
    <t>(2) เป็นอาจารย์ที่ปรึกษาของนิสิตที่มีผลงานวิชาการและงานสร้างสรรค์ที่ได้รับรางวัล (7.1 ก-7) ( 6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</si>
  <si>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ผลงานได้รับรางวัลในระดับภาค/จังหวัด/เทศบาล/ท้องถิ่น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</si>
  <si>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ผลงานได้รับรางวัลระดับนานาชาติ = 3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</si>
  <si>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ผลงานได้รับรางวัลในระดับชาติ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</si>
  <si>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ผลงานของนิสิตที่ได้รับรางวัล</t>
    </r>
  </si>
  <si>
    <t>(3) งานวิจัยหรืองานสร้างสรรค์ของอาจารย์ประจำ (ซึ่งไม่เกี่ยวข้องกับผลงานนิสิต)  ที่ได้รับการตีพิมพ์เผยแพร่ในระดับชาติ และนานาชาติ (7.1 ก-8)  (3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</si>
  <si>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ผลงานได้รับการเผยแพร่ในระดับชาติ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</si>
  <si>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ผลงานได้รับการเผยแพร่ในระดับนานาชาติ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</si>
  <si>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ผลงานที่ได้รับการเผยแพร่</t>
    </r>
  </si>
  <si>
    <t>(4) ผลงานวิจัยหรืองานสร้างสรรค์ของอาจารย์ที่นำไปใช้ประโยชน์ในเชิงสังคมหรือพาณิชย์ (7.1 ก-9) (1 คะแนน)</t>
  </si>
  <si>
    <t>(5) จำนวนเงินทุนวิจัยจากแหล่งทุนภายนอกต่อคณาจารย์และนักวิจัย (ยกเว้นเงินรายได้ที่มหาวิทยาลัยสนับสนุน) (7.1 ก-11) (3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</si>
  <si>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จำนวนเงินทุนวิจัยต่ำกว่า 50,000 บาท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</si>
  <si>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จำนวนเงินทุนวิจัย 50,000-74,999 บาท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</si>
  <si>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สัญญารับทุนที่มีรายละเอียดของแหล่งทุน และจำนวนเงิน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</si>
  <si>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จำนวนเงินทุนวิจัยตั้งแต่ 75,000 บาทขึ้นไป = 3 คะแนน</t>
    </r>
  </si>
  <si>
    <t>(6) มีผลงานวิจัยหรืองานสร้างสรรค์ที่ได้รับทุนสนับสนุนจากแหล่งทุนภายนอก (7.1 ข-5) (3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</si>
  <si>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สัญญารับทุนที่มีรายละเอียดของแหล่งทุน และผู้ร่วมวิจัยทั้งหมด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</si>
  <si>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รายงานการวิจัย หรือหลักฐานการเผยแพร่</t>
    </r>
  </si>
  <si>
    <t>(7) ผลการดำเนินงานที่เกี่ยวข้องกับการเป็นพี่เลี้ยงหรือที่ปรึกษา ให้กับนิสิตหรือผู้รับบริการหรือบุคลากรที่เป็นชาวต่างชาติ (Inbound) (7.1 ค-1) (2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</si>
  <si>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เป็นผู้ร่วมวิจัย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</si>
  <si>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หัวหน้าโครงการวิจัย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</si>
  <si>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เป็นอาจารย์ผู้รับผิดชอบหลักสูตรที่ Inbound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</si>
  <si>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รายวิชาที่สอน มีนิสิตหรือผู้รับบริการและบุคลากรที่เป็นชาวต่างชาติ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</si>
  <si>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หลักสูตรที่ Inbound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</si>
  <si>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รายชื่อนิสิตหรือผู้รับบริการและบุคลากรที่เป็นชาวต่างชาติ</t>
    </r>
  </si>
  <si>
    <t>(8) ได้รับการพัฒนาตามความจำเป็นของส่วนงาน/หน่วยงาน อย่างน้อยปีละ 1 ครั้ง (2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</si>
  <si>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เข้าร่วมการอบรมพัฒนาที่สอดคล้องกับวัตถุประสงค์ของหลักสูตร และการบรรลุตาม ELOs ของหลักสูตร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</si>
  <si>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เข้าร่วมการอบรมพัฒนาที่เกี่ยวข้องกับระบบบริหารคุณภาพ คือ AUN-QA, EdPEx 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</si>
  <si>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รายงานการเข้าร่วมการอบรมพัฒนา</t>
    </r>
  </si>
  <si>
    <t>(9) เป็นอาจารย์ผู้รับผิดชอบหลักสูตรที่ผ่านเกณฑ์การกำกับมาตรฐาน (องค์ประกอบที่ 1) (ไม่รวมหลักสูตรที่ปิดแบบมีเงื่อนไข) (7.4 ก-6) (4 คะแนน)</t>
  </si>
  <si>
    <t>(10) ความสามารถในการทำเงินเหลือจ่าย : อัตราเงินเหลือจ่ายเทียบกับงบประมาณจัดสรรในแต่ละปีงบประมาณ (7.5-2) (3 คะแนน)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</si>
  <si>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อัตราเงินเหลือจ่ายของสาขาวิชา ร้อยละ 10 ขึ้นไป = 3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</si>
  <si>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อัตราเงินเหลือจ่ายของสาขาวิชา น้อยกว่าร้อยละ 10 ให้คิดคะแนนจาก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</si>
  <si>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รายงานผลการใช้จ่ายงบประมาณ และเงินคงเหลือ</t>
    </r>
  </si>
  <si>
    <t>(จำนวน มคอ.3 + มคอ.5 ที่ส่ง) ×  2/(จำนวน มคอ.3+มคอ.5 ในรายวิชาที่สอนทั้งหมด) = คะแนนที่ได้</t>
  </si>
  <si>
    <t>อัตราเงินเหลือจ่ายของสาขาวิชา ×  3/10 = คะแนนที่ได้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</si>
  <si>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ส่งครบทุกรายวิชา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</si>
  <si>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ส่งไม่ครบคิดคะแนนจาก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</si>
  <si>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ส่งค่าระดับขั้นตรงตามเวลาที่กำหนด และไม่มีข้อผิดพลาด = 2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</si>
  <si>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ส่งค่าระดับขั้นช้ากว่าที่คณะกำหนดไม่เกิน 15 วัน โดยมีบันทึกขอส่งค่าระดับขั้นช้า และค่าระดับขั้นไม่มีข้อผิดพลาด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</si>
  <si>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ส่งค่าระดับขั้นช้ากว่าที่คณะกำหนดเกินกว่า 15 วัน = 0 คะแนน</t>
    </r>
  </si>
  <si>
    <t>หมายเหตุ กรณีค่าระดับขั้นมีข้อผิดพลาดให้ปรับเป็น 0 คะแนน</t>
  </si>
  <si>
    <t>รวมคะแนน</t>
  </si>
  <si>
    <t>คะแนนสุทธิข้อ 2.1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</si>
  <si>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ผลการประเมินเฉลี่ยในทุกรายวิชาจากนิสิตอยู่ในระดับ 4.32 ขึ้นไป = 1 คะแนน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</si>
  <si>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หากผลประเมินต่ำกว่า 4.32 คิดคะแนนตามสัดส่วนดังนี้</t>
    </r>
  </si>
  <si>
    <t xml:space="preserve">ผลการประเมินเฉลี่ยในทุกรายวิชาจากนิสิต / 4.32 </t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</si>
  <si>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ผลการประเมินเฉลี่ยในทุกรายวิชาจากนิสิต</t>
    </r>
  </si>
  <si>
    <t>คะแนน (คะแนนเต็ม 15 คะแนน)</t>
  </si>
  <si>
    <t>เกณฑ์การประเมิน*</t>
  </si>
  <si>
    <t>หมายเหตุ * คะแนนประเมินภาระงานใช้วิธีเทียบบัญญัติไตรยางค์ (ขอบล่าง = 2.50, ขอบบน = 5.00)</t>
  </si>
  <si>
    <t>1.3 เคารพองค์กร (ปฏิบัติตนอยู่ในกติกา / ระเบียบ และกรอบจรรยาบรรณขององค์กร รักษาชื่อเสียง/ภาพลักษณ์ที่ดีขององค์กร)</t>
  </si>
  <si>
    <t>รายการประเมิน</t>
  </si>
  <si>
    <t>การประเมินตนเอง (ระบุข้อมูล)</t>
  </si>
  <si>
    <t>ระบุหลักฐาน/ร่องรอยที่สอดคล้องกับประเด็นการประเมิน</t>
  </si>
  <si>
    <t>มี</t>
  </si>
  <si>
    <t>ไม่มี</t>
  </si>
  <si>
    <r>
      <t>เกณฑ์การพิจารณา</t>
    </r>
    <r>
      <rPr>
        <sz val="14"/>
        <rFont val="CordiaUPC"/>
        <family val="2"/>
      </rPr>
      <t xml:space="preserve"> (AUN-QA หลักสูตร................................)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</si>
  <si>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ผลการประเมินต่ำกว่า 3.00 คิดคะแนนจากสูตรดังนี้</t>
    </r>
  </si>
  <si>
    <r>
      <rPr>
        <sz val="14"/>
        <rFont val="Wingdings 2"/>
        <family val="1"/>
      </rPr>
      <t>£</t>
    </r>
    <r>
      <rPr>
        <sz val="14"/>
        <rFont val="CordiaUPC"/>
        <family val="2"/>
      </rPr>
      <t xml:space="preserve"> หนังสือรับรองการใช้ประโยชน์ที่สอดคล้องกับงานวิจัย/งาน สมศ. (ตามแบบฟอร์ม สวพ. ม.ทักษิณ)</t>
    </r>
  </si>
  <si>
    <t>ใช้ข้อมูลจากฝ่ายวิชาการคณะศึกษาศาสตร์</t>
  </si>
  <si>
    <t>(1) การเข้าร่วมกิจกรรม/โครงการของคณะ (1 คะแนน)</t>
  </si>
  <si>
    <t>(2) ร่วมปฏิบัติหน้าที่ในการสัมมนาฝึกสอนทั้งก่อน ระหว่างภาคเรียน และหลังสิ้นสุดการฝึกสอน  (0.5 คะแนน)</t>
  </si>
  <si>
    <t>(3) การเข้าร่วมกิจกรรม/โครงการของสาขาวิชา (0.5 คะแนน)</t>
  </si>
  <si>
    <t xml:space="preserve">     (1.1)  การประชุมประจำปีของคณะศึกษาศาสตร์ = 0.50 คะแนน</t>
  </si>
  <si>
    <t xml:space="preserve">     (1.2)  การปฐมนิเทศนิสิต   = 0.25 คะแนน</t>
  </si>
  <si>
    <t xml:space="preserve">     (1.3)  โครงการวันครู    = 0.25 คะแนน</t>
  </si>
  <si>
    <t xml:space="preserve">     (2.1) เข้าร่วมครบ 4 รายการสัมมนา   = 0.50 คะแนน</t>
  </si>
  <si>
    <t xml:space="preserve">     (2.2) เข้าร่วม 1-3 รายการสัมมนา  = 0.25 คะแนน</t>
  </si>
  <si>
    <t xml:space="preserve">     (2.3) ไม่เข้าร่วมการสัมมนา   = 0 คะแนน</t>
  </si>
  <si>
    <t xml:space="preserve">     (3.1) เข้าร่วมกิจกรรมร้อยละ 80 ขึ้นไป  = 0.50 คะแนน</t>
  </si>
  <si>
    <t xml:space="preserve">     (3.2) เข้าร่วมกิจกรรมร้อยละ 50-79  = 0.25 คะแนน</t>
  </si>
  <si>
    <t xml:space="preserve">     (3.3) เข้าร่วมกิจกรรมต่ำกว่าร้อยละ 50   = 0 คะแนน</t>
  </si>
  <si>
    <t>หลักฐานในข้อ (2) ใช้ข้อมูลจากหน่วยฝึกสอนฝึกงานคณะศึกษาศาสตร์</t>
  </si>
  <si>
    <r>
      <rPr>
        <sz val="15"/>
        <color indexed="8"/>
        <rFont val="Wingdings 2"/>
        <family val="1"/>
      </rPr>
      <t></t>
    </r>
    <r>
      <rPr>
        <sz val="15"/>
        <color indexed="8"/>
        <rFont val="CordiaUPC"/>
        <family val="2"/>
      </rPr>
      <t xml:space="preserve">   เดือนสิงหาคม พ.ศ. 2560  ถึง เดือนมกราคม พ.ศ. 2561</t>
    </r>
  </si>
  <si>
    <r>
      <t xml:space="preserve">      </t>
    </r>
    <r>
      <rPr>
        <sz val="15"/>
        <color indexed="8"/>
        <rFont val="Wingdings 2"/>
        <family val="1"/>
      </rPr>
      <t>£</t>
    </r>
    <r>
      <rPr>
        <sz val="15"/>
        <color indexed="8"/>
        <rFont val="CordiaUPC"/>
        <family val="2"/>
      </rPr>
      <t xml:space="preserve">  พนักงานมหาวิทยาลัย รอบการประเมิน เดือนสิงหาคม พ.ศ. 2560   ถึงเดือนกรกฎาคม พ.ศ. 2561</t>
    </r>
  </si>
  <si>
    <r>
      <t xml:space="preserve">      </t>
    </r>
    <r>
      <rPr>
        <sz val="15"/>
        <color indexed="8"/>
        <rFont val="Wingdings 2"/>
        <family val="1"/>
      </rPr>
      <t>£</t>
    </r>
    <r>
      <rPr>
        <sz val="15"/>
        <color indexed="8"/>
        <rFont val="CordiaUPC"/>
        <family val="2"/>
      </rPr>
      <t xml:space="preserve">  ลูกจ้างของมหาวิทยาลัย รอบการประเมินเดือนสิงหาคม พ.ศ. 2560  ถึง เดือนกรกฎาคม พ.ศ. 2561</t>
    </r>
  </si>
  <si>
    <t>รวมคะแนนข้อ 2.5</t>
  </si>
  <si>
    <t>รวมคะแนนในข้อ 2 (2.1-2.5)</t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</si>
  <si>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</si>
  <si>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t>1.  ชื่อผู้รับการประเมิน (นาย/นาง/นางสาว) .....................................................................................</t>
  </si>
  <si>
    <t xml:space="preserve">     ตำแหน่ง............................................  ตำแหน่งประเภท  ...................................................</t>
  </si>
  <si>
    <t xml:space="preserve">  ระดับตำแหน่ง ....................................... สังกัด..............................................................</t>
  </si>
  <si>
    <r>
      <t xml:space="preserve">      </t>
    </r>
    <r>
      <rPr>
        <sz val="15"/>
        <color indexed="8"/>
        <rFont val="Wingdings 2"/>
        <family val="1"/>
      </rPr>
      <t>£</t>
    </r>
    <r>
      <rPr>
        <sz val="15"/>
        <color indexed="8"/>
        <rFont val="CordiaUPC"/>
        <family val="2"/>
      </rPr>
      <t xml:space="preserve">  ข้าราชการ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</si>
  <si>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</si>
  <si>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t xml:space="preserve">            รอบเดือน สิงหาคม  พ.ศ. 2560  ถึงเดือน กรกฎาคม  พ.ศ. 2561</t>
  </si>
  <si>
    <t>วันที่ : .......................... 2561</t>
  </si>
  <si>
    <t>8.1 ความสามารถในการกำหนดเป้าหมาย กลยุทธ์ และแผนงาสนขององค์กรให้สอดคล้องกับวิสัยทัศน์ หรือแผนยุทธศาสตร์ของมหาวิทยาลัย หรือวิสัยทัศน์ประเทศ</t>
  </si>
  <si>
    <t>8.2 สื่อสารสร้างความเข้าใจให้ผู้อื่นรับรู้ เข้าใจเป้าหมาย กลยุทธ์ และแผนงานขององค์กร เพื่อให้ร่วมแรงร่วมใจในการปฏิบัติงานให้บรรลุเป้าหมาย</t>
  </si>
  <si>
    <t>8.3 แปลงแผนกลยุทธ์ขององค์กรสู่การปฏิบัติอย่างมีประสิทธิผล</t>
  </si>
  <si>
    <t xml:space="preserve">                                ระดับ 0  ไม่เคยแสดงออก  (Never)</t>
  </si>
  <si>
    <t xml:space="preserve">                                ระดับ 1  น้อยครั้ง (Almost Never)</t>
  </si>
  <si>
    <t xml:space="preserve">                                ระดับ 2  บางครั้ง  (Sometimes)</t>
  </si>
  <si>
    <t xml:space="preserve">                                ระดับ 3  บ่อยครั้ง  (Often)</t>
  </si>
  <si>
    <t xml:space="preserve">                                ระดับ 4  เกือบสม่ำเสมอ (Almost always)</t>
  </si>
  <si>
    <t xml:space="preserve">                                ระดับ 5  สม่ำเสมอ (Always)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</si>
</sst>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0000"/>
    <numFmt numFmtId="194" formatCode="0.000000"/>
    <numFmt numFmtId="195" formatCode="0.00000"/>
    <numFmt numFmtId="196" formatCode="0.0000"/>
    <numFmt numFmtId="197" formatCode="0.00000000"/>
    <numFmt numFmtId="198" formatCode="0.0000000000"/>
    <numFmt numFmtId="199" formatCode="0.00000000000"/>
    <numFmt numFmtId="200" formatCode="0.000000000000"/>
    <numFmt numFmtId="201" formatCode="0.000000000"/>
  </numFmts>
  <fonts count="81">
    <font>
      <sz val="10"/>
      <name val="Arial"/>
      <family val="0"/>
    </font>
    <font>
      <sz val="11"/>
      <color indexed="8"/>
      <name val="Tahoma"/>
      <family val="2"/>
    </font>
    <font>
      <sz val="16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sz val="16"/>
      <name val="Wingdings 2"/>
      <family val="1"/>
    </font>
    <font>
      <sz val="10"/>
      <name val="Wingdings 2"/>
      <family val="1"/>
    </font>
    <font>
      <sz val="15"/>
      <color indexed="8"/>
      <name val="CordiaUPC"/>
      <family val="2"/>
    </font>
    <font>
      <sz val="14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5"/>
      <name val="FreesiaUPC"/>
      <family val="2"/>
    </font>
    <font>
      <sz val="15"/>
      <name val="FreesiaUPC"/>
      <family val="2"/>
    </font>
    <font>
      <b/>
      <sz val="15"/>
      <color indexed="8"/>
      <name val="FreesiaUPC"/>
      <family val="2"/>
    </font>
    <font>
      <sz val="15"/>
      <color indexed="8"/>
      <name val="FreesiaUPC"/>
      <family val="2"/>
    </font>
    <font>
      <b/>
      <u val="single"/>
      <sz val="15"/>
      <color indexed="8"/>
      <name val="FreesiaUPC"/>
      <family val="2"/>
    </font>
    <font>
      <u val="single"/>
      <sz val="15"/>
      <name val="FreesiaUPC"/>
      <family val="2"/>
    </font>
    <font>
      <b/>
      <sz val="12"/>
      <color indexed="8"/>
      <name val="FreesiaUPC"/>
      <family val="2"/>
    </font>
    <font>
      <b/>
      <sz val="14"/>
      <color indexed="8"/>
      <name val="FreesiaUPC"/>
      <family val="2"/>
    </font>
    <font>
      <sz val="14"/>
      <color indexed="8"/>
      <name val="FreesiaUPC"/>
      <family val="2"/>
    </font>
    <font>
      <sz val="14"/>
      <name val="CordiaUPC"/>
      <family val="2"/>
    </font>
    <font>
      <b/>
      <sz val="14"/>
      <name val="CordiaUPC"/>
      <family val="2"/>
    </font>
    <font>
      <b/>
      <sz val="15"/>
      <name val="CordiaUPC"/>
      <family val="2"/>
    </font>
    <font>
      <sz val="15"/>
      <name val="CordiaUPC"/>
      <family val="2"/>
    </font>
    <font>
      <sz val="15"/>
      <color indexed="8"/>
      <name val="Wingdings 2"/>
      <family val="1"/>
    </font>
    <font>
      <b/>
      <sz val="15"/>
      <color indexed="8"/>
      <name val="CordiaUPC"/>
      <family val="2"/>
    </font>
    <font>
      <sz val="14"/>
      <name val="Wingdings 2"/>
      <family val="1"/>
    </font>
    <font>
      <u val="single"/>
      <sz val="14"/>
      <name val="CordiaUPC"/>
      <family val="2"/>
    </font>
    <font>
      <sz val="14"/>
      <name val="Wingdings"/>
      <family val="0"/>
    </font>
    <font>
      <b/>
      <sz val="14"/>
      <color indexed="9"/>
      <name val="CordiaUPC"/>
      <family val="2"/>
    </font>
    <font>
      <sz val="14"/>
      <color indexed="12"/>
      <name val="CordiaUPC"/>
      <family val="2"/>
    </font>
    <font>
      <sz val="14"/>
      <color indexed="10"/>
      <name val="CordiaUPC"/>
      <family val="2"/>
    </font>
    <font>
      <b/>
      <sz val="15"/>
      <color indexed="10"/>
      <name val="FreesiaUPC"/>
      <family val="2"/>
    </font>
    <font>
      <sz val="15"/>
      <color indexed="10"/>
      <name val="FreesiaUPC"/>
      <family val="2"/>
    </font>
    <font>
      <b/>
      <u val="single"/>
      <sz val="15"/>
      <color indexed="10"/>
      <name val="FreesiaUPC"/>
      <family val="2"/>
    </font>
    <font>
      <sz val="15"/>
      <color indexed="12"/>
      <name val="FreesiaUPC"/>
      <family val="2"/>
    </font>
    <font>
      <b/>
      <u val="single"/>
      <sz val="16"/>
      <color indexed="12"/>
      <name val="CordiaUPC"/>
      <family val="2"/>
    </font>
    <font>
      <u val="single"/>
      <sz val="14"/>
      <color indexed="10"/>
      <name val="CordiaUPC"/>
      <family val="2"/>
    </font>
    <font>
      <sz val="15"/>
      <color indexed="9"/>
      <name val="FreesiaUPC"/>
      <family val="2"/>
    </font>
    <font>
      <b/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6"/>
      <color indexed="10"/>
      <name val="CordiaUPC"/>
      <family val="2"/>
    </font>
    <font>
      <b/>
      <sz val="15"/>
      <color indexed="9"/>
      <name val="FreesiaUPC"/>
      <family val="2"/>
    </font>
    <font>
      <sz val="14"/>
      <color indexed="9"/>
      <name val="CordiaUPC"/>
      <family val="2"/>
    </font>
    <font>
      <b/>
      <u val="single"/>
      <sz val="16"/>
      <color indexed="9"/>
      <name val="CordiaUPC"/>
      <family val="2"/>
    </font>
    <font>
      <b/>
      <sz val="14"/>
      <color theme="0"/>
      <name val="CordiaUPC"/>
      <family val="2"/>
    </font>
    <font>
      <sz val="14"/>
      <color rgb="FF0000FF"/>
      <name val="CordiaUPC"/>
      <family val="2"/>
    </font>
    <font>
      <sz val="14"/>
      <color rgb="FFFF0000"/>
      <name val="CordiaUPC"/>
      <family val="2"/>
    </font>
    <font>
      <b/>
      <sz val="15"/>
      <color rgb="FFFF0000"/>
      <name val="FreesiaUPC"/>
      <family val="2"/>
    </font>
    <font>
      <sz val="15"/>
      <color rgb="FFFF0000"/>
      <name val="FreesiaUPC"/>
      <family val="2"/>
    </font>
    <font>
      <b/>
      <u val="single"/>
      <sz val="15"/>
      <color rgb="FFFF0000"/>
      <name val="FreesiaUPC"/>
      <family val="2"/>
    </font>
    <font>
      <sz val="15"/>
      <color rgb="FF0000FF"/>
      <name val="FreesiaUPC"/>
      <family val="2"/>
    </font>
    <font>
      <b/>
      <u val="single"/>
      <sz val="16"/>
      <color rgb="FF0000FF"/>
      <name val="CordiaUPC"/>
      <family val="2"/>
    </font>
    <font>
      <u val="single"/>
      <sz val="14"/>
      <color rgb="FFFF0000"/>
      <name val="CordiaUPC"/>
      <family val="2"/>
    </font>
    <font>
      <sz val="15"/>
      <color theme="0"/>
      <name val="FreesiaUPC"/>
      <family val="2"/>
    </font>
    <font>
      <b/>
      <sz val="14"/>
      <color rgb="FFFF0000"/>
      <name val="CordiaUPC"/>
      <family val="2"/>
    </font>
    <font>
      <b/>
      <sz val="15"/>
      <color theme="0"/>
      <name val="FreesiaUPC"/>
      <family val="2"/>
    </font>
    <font>
      <sz val="14"/>
      <color theme="0"/>
      <name val="CordiaUPC"/>
      <family val="2"/>
    </font>
    <font>
      <b/>
      <u val="single"/>
      <sz val="16"/>
      <color theme="0"/>
      <name val="CordiaUPC"/>
      <family val="2"/>
    </font>
    <font>
      <sz val="16"/>
      <color rgb="FF0000FF"/>
      <name val="CordiaUPC"/>
      <family val="2"/>
    </font>
    <font>
      <b/>
      <sz val="16"/>
      <color rgb="FFFF0000"/>
      <name val="CordiaUP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7" fillId="0" borderId="0" xfId="33" applyFont="1">
      <alignment/>
      <protection/>
    </xf>
    <xf numFmtId="0" fontId="27" fillId="0" borderId="0" xfId="33" applyFont="1" applyAlignment="1">
      <alignment/>
      <protection/>
    </xf>
    <xf numFmtId="0" fontId="28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19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2" fillId="0" borderId="0" xfId="0" applyFont="1" applyAlignment="1">
      <alignment horizontal="justify"/>
    </xf>
    <xf numFmtId="0" fontId="22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9" fontId="33" fillId="0" borderId="21" xfId="33" applyNumberFormat="1" applyFont="1" applyBorder="1" applyAlignment="1">
      <alignment horizontal="center" shrinkToFit="1"/>
      <protection/>
    </xf>
    <xf numFmtId="0" fontId="34" fillId="0" borderId="0" xfId="33" applyFont="1">
      <alignment/>
      <protection/>
    </xf>
    <xf numFmtId="0" fontId="33" fillId="0" borderId="22" xfId="33" applyFont="1" applyBorder="1" applyAlignment="1">
      <alignment horizontal="center"/>
      <protection/>
    </xf>
    <xf numFmtId="0" fontId="33" fillId="0" borderId="22" xfId="33" applyFont="1" applyBorder="1" applyAlignment="1">
      <alignment horizontal="center" vertical="top"/>
      <protection/>
    </xf>
    <xf numFmtId="0" fontId="35" fillId="0" borderId="14" xfId="33" applyFont="1" applyBorder="1" applyAlignment="1">
      <alignment vertical="top" wrapText="1"/>
      <protection/>
    </xf>
    <xf numFmtId="0" fontId="34" fillId="0" borderId="0" xfId="33" applyFont="1" applyAlignment="1">
      <alignment vertical="top"/>
      <protection/>
    </xf>
    <xf numFmtId="0" fontId="34" fillId="0" borderId="22" xfId="33" applyFont="1" applyBorder="1" applyAlignment="1">
      <alignment horizontal="left" vertical="top"/>
      <protection/>
    </xf>
    <xf numFmtId="0" fontId="33" fillId="0" borderId="23" xfId="33" applyFont="1" applyBorder="1" applyAlignment="1">
      <alignment horizontal="center" vertical="top" wrapText="1"/>
      <protection/>
    </xf>
    <xf numFmtId="0" fontId="32" fillId="0" borderId="19" xfId="0" applyFont="1" applyBorder="1" applyAlignment="1">
      <alignment wrapText="1"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center" vertical="top" wrapText="1"/>
    </xf>
    <xf numFmtId="1" fontId="33" fillId="0" borderId="14" xfId="0" applyNumberFormat="1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3" fillId="0" borderId="23" xfId="33" applyFont="1" applyBorder="1" applyAlignment="1">
      <alignment horizontal="left" vertical="top" wrapText="1"/>
      <protection/>
    </xf>
    <xf numFmtId="0" fontId="33" fillId="0" borderId="22" xfId="33" applyFont="1" applyBorder="1" applyAlignment="1">
      <alignment horizontal="left" vertical="top" wrapText="1"/>
      <protection/>
    </xf>
    <xf numFmtId="0" fontId="33" fillId="0" borderId="22" xfId="33" applyFont="1" applyBorder="1" applyAlignment="1">
      <alignment vertical="top"/>
      <protection/>
    </xf>
    <xf numFmtId="0" fontId="33" fillId="0" borderId="23" xfId="33" applyFont="1" applyBorder="1" applyAlignment="1">
      <alignment horizontal="center"/>
      <protection/>
    </xf>
    <xf numFmtId="0" fontId="37" fillId="0" borderId="23" xfId="33" applyFont="1" applyBorder="1" applyAlignment="1">
      <alignment horizontal="center" vertical="top" wrapText="1"/>
      <protection/>
    </xf>
    <xf numFmtId="0" fontId="33" fillId="0" borderId="22" xfId="33" applyFont="1" applyBorder="1" applyAlignment="1">
      <alignment vertical="top" wrapText="1"/>
      <protection/>
    </xf>
    <xf numFmtId="0" fontId="33" fillId="0" borderId="23" xfId="33" applyFont="1" applyBorder="1" applyAlignment="1">
      <alignment vertical="top" wrapText="1"/>
      <protection/>
    </xf>
    <xf numFmtId="0" fontId="35" fillId="0" borderId="23" xfId="33" applyFont="1" applyBorder="1" applyAlignment="1">
      <alignment vertical="top" wrapText="1"/>
      <protection/>
    </xf>
    <xf numFmtId="0" fontId="32" fillId="0" borderId="0" xfId="0" applyFont="1" applyBorder="1" applyAlignment="1">
      <alignment vertical="top" wrapText="1"/>
    </xf>
    <xf numFmtId="0" fontId="34" fillId="0" borderId="23" xfId="33" applyFont="1" applyBorder="1" applyAlignment="1">
      <alignment horizontal="left" vertical="top"/>
      <protection/>
    </xf>
    <xf numFmtId="0" fontId="33" fillId="0" borderId="23" xfId="33" applyFont="1" applyBorder="1" applyAlignment="1">
      <alignment horizontal="center" vertical="top"/>
      <protection/>
    </xf>
    <xf numFmtId="0" fontId="34" fillId="0" borderId="23" xfId="33" applyFont="1" applyBorder="1" applyAlignment="1">
      <alignment vertical="top" wrapText="1"/>
      <protection/>
    </xf>
    <xf numFmtId="0" fontId="35" fillId="0" borderId="21" xfId="33" applyFont="1" applyBorder="1" applyAlignment="1">
      <alignment vertical="top" wrapText="1"/>
      <protection/>
    </xf>
    <xf numFmtId="0" fontId="38" fillId="0" borderId="23" xfId="33" applyFont="1" applyBorder="1" applyAlignment="1">
      <alignment horizontal="center" vertical="top" wrapText="1"/>
      <protection/>
    </xf>
    <xf numFmtId="0" fontId="39" fillId="0" borderId="23" xfId="33" applyFont="1" applyBorder="1" applyAlignment="1">
      <alignment vertical="top" wrapText="1"/>
      <protection/>
    </xf>
    <xf numFmtId="0" fontId="65" fillId="0" borderId="14" xfId="33" applyFont="1" applyBorder="1" applyAlignment="1">
      <alignment horizontal="center" vertical="top"/>
      <protection/>
    </xf>
    <xf numFmtId="0" fontId="27" fillId="0" borderId="0" xfId="33" applyFont="1" applyAlignment="1">
      <alignment vertical="top"/>
      <protection/>
    </xf>
    <xf numFmtId="0" fontId="28" fillId="0" borderId="14" xfId="0" applyFont="1" applyBorder="1" applyAlignment="1">
      <alignment vertical="top" wrapText="1"/>
    </xf>
    <xf numFmtId="0" fontId="27" fillId="0" borderId="0" xfId="33" applyFont="1" applyAlignment="1">
      <alignment vertical="top" wrapText="1"/>
      <protection/>
    </xf>
    <xf numFmtId="0" fontId="24" fillId="0" borderId="14" xfId="0" applyFont="1" applyBorder="1" applyAlignment="1">
      <alignment horizontal="center" vertical="top" wrapText="1"/>
    </xf>
    <xf numFmtId="0" fontId="24" fillId="24" borderId="21" xfId="33" applyFont="1" applyFill="1" applyBorder="1" applyAlignment="1">
      <alignment horizontal="center" vertical="top" wrapText="1"/>
      <protection/>
    </xf>
    <xf numFmtId="0" fontId="24" fillId="24" borderId="14" xfId="0" applyFont="1" applyFill="1" applyBorder="1" applyAlignment="1">
      <alignment/>
    </xf>
    <xf numFmtId="0" fontId="24" fillId="24" borderId="14" xfId="33" applyFont="1" applyFill="1" applyBorder="1" applyAlignment="1">
      <alignment horizontal="center" vertical="center" wrapText="1"/>
      <protection/>
    </xf>
    <xf numFmtId="0" fontId="66" fillId="24" borderId="14" xfId="33" applyFont="1" applyFill="1" applyBorder="1" applyAlignment="1">
      <alignment horizontal="center" vertical="center" wrapText="1"/>
      <protection/>
    </xf>
    <xf numFmtId="0" fontId="67" fillId="24" borderId="14" xfId="33" applyFont="1" applyFill="1" applyBorder="1" applyAlignment="1">
      <alignment horizontal="center" vertical="center" wrapText="1"/>
      <protection/>
    </xf>
    <xf numFmtId="0" fontId="24" fillId="24" borderId="14" xfId="0" applyFont="1" applyFill="1" applyBorder="1" applyAlignment="1">
      <alignment vertical="top" wrapText="1"/>
    </xf>
    <xf numFmtId="0" fontId="27" fillId="0" borderId="0" xfId="33" applyFont="1" applyFill="1" applyAlignment="1">
      <alignment vertical="top" wrapText="1"/>
      <protection/>
    </xf>
    <xf numFmtId="0" fontId="28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/>
    </xf>
    <xf numFmtId="0" fontId="24" fillId="24" borderId="14" xfId="0" applyFont="1" applyFill="1" applyBorder="1" applyAlignment="1">
      <alignment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40" fillId="0" borderId="14" xfId="0" applyFont="1" applyBorder="1" applyAlignment="1">
      <alignment vertical="top" wrapText="1"/>
    </xf>
    <xf numFmtId="0" fontId="68" fillId="0" borderId="21" xfId="33" applyFont="1" applyBorder="1" applyAlignment="1">
      <alignment horizontal="center" vertical="top" wrapText="1"/>
      <protection/>
    </xf>
    <xf numFmtId="0" fontId="69" fillId="0" borderId="21" xfId="33" applyFont="1" applyBorder="1" applyAlignment="1">
      <alignment horizontal="center" vertical="top"/>
      <protection/>
    </xf>
    <xf numFmtId="2" fontId="69" fillId="0" borderId="21" xfId="33" applyNumberFormat="1" applyFont="1" applyBorder="1" applyAlignment="1">
      <alignment horizontal="center" vertical="top"/>
      <protection/>
    </xf>
    <xf numFmtId="0" fontId="68" fillId="0" borderId="22" xfId="33" applyFont="1" applyBorder="1" applyAlignment="1">
      <alignment horizontal="center" vertical="top" wrapText="1"/>
      <protection/>
    </xf>
    <xf numFmtId="0" fontId="69" fillId="0" borderId="22" xfId="33" applyFont="1" applyBorder="1" applyAlignment="1">
      <alignment horizontal="center" vertical="top"/>
      <protection/>
    </xf>
    <xf numFmtId="2" fontId="69" fillId="0" borderId="22" xfId="33" applyNumberFormat="1" applyFont="1" applyBorder="1" applyAlignment="1">
      <alignment horizontal="center" vertical="top"/>
      <protection/>
    </xf>
    <xf numFmtId="0" fontId="68" fillId="0" borderId="23" xfId="33" applyFont="1" applyBorder="1" applyAlignment="1">
      <alignment horizontal="center" vertical="top" wrapText="1"/>
      <protection/>
    </xf>
    <xf numFmtId="0" fontId="69" fillId="0" borderId="23" xfId="33" applyFont="1" applyBorder="1" applyAlignment="1">
      <alignment horizontal="center" vertical="top"/>
      <protection/>
    </xf>
    <xf numFmtId="2" fontId="69" fillId="0" borderId="23" xfId="33" applyNumberFormat="1" applyFont="1" applyBorder="1" applyAlignment="1">
      <alignment horizontal="center" vertical="top"/>
      <protection/>
    </xf>
    <xf numFmtId="0" fontId="70" fillId="0" borderId="23" xfId="33" applyFont="1" applyBorder="1" applyAlignment="1">
      <alignment horizontal="center" vertical="top" wrapText="1"/>
      <protection/>
    </xf>
    <xf numFmtId="0" fontId="69" fillId="0" borderId="21" xfId="33" applyFont="1" applyBorder="1" applyAlignment="1">
      <alignment horizontal="center" vertical="top" wrapText="1"/>
      <protection/>
    </xf>
    <xf numFmtId="0" fontId="70" fillId="0" borderId="22" xfId="33" applyFont="1" applyBorder="1" applyAlignment="1">
      <alignment horizontal="center" vertical="top" wrapText="1"/>
      <protection/>
    </xf>
    <xf numFmtId="2" fontId="69" fillId="0" borderId="10" xfId="33" applyNumberFormat="1" applyFont="1" applyBorder="1" applyAlignment="1">
      <alignment horizontal="center" vertical="top"/>
      <protection/>
    </xf>
    <xf numFmtId="2" fontId="69" fillId="0" borderId="13" xfId="33" applyNumberFormat="1" applyFont="1" applyBorder="1" applyAlignment="1">
      <alignment horizontal="center" vertical="top"/>
      <protection/>
    </xf>
    <xf numFmtId="2" fontId="27" fillId="0" borderId="0" xfId="33" applyNumberFormat="1" applyFont="1">
      <alignment/>
      <protection/>
    </xf>
    <xf numFmtId="0" fontId="41" fillId="0" borderId="14" xfId="0" applyFont="1" applyBorder="1" applyAlignment="1">
      <alignment horizontal="center" vertical="top" wrapText="1"/>
    </xf>
    <xf numFmtId="0" fontId="71" fillId="0" borderId="21" xfId="33" applyFont="1" applyBorder="1" applyAlignment="1">
      <alignment horizontal="center" vertical="top"/>
      <protection/>
    </xf>
    <xf numFmtId="2" fontId="71" fillId="0" borderId="21" xfId="33" applyNumberFormat="1" applyFont="1" applyBorder="1" applyAlignment="1">
      <alignment horizontal="center" vertical="top"/>
      <protection/>
    </xf>
    <xf numFmtId="0" fontId="71" fillId="0" borderId="22" xfId="33" applyFont="1" applyBorder="1" applyAlignment="1">
      <alignment horizontal="center" vertical="top"/>
      <protection/>
    </xf>
    <xf numFmtId="2" fontId="71" fillId="0" borderId="22" xfId="33" applyNumberFormat="1" applyFont="1" applyBorder="1" applyAlignment="1">
      <alignment horizontal="center" vertical="top"/>
      <protection/>
    </xf>
    <xf numFmtId="0" fontId="71" fillId="0" borderId="23" xfId="33" applyFont="1" applyBorder="1" applyAlignment="1">
      <alignment horizontal="center" vertical="top"/>
      <protection/>
    </xf>
    <xf numFmtId="2" fontId="71" fillId="0" borderId="23" xfId="33" applyNumberFormat="1" applyFont="1" applyBorder="1" applyAlignment="1">
      <alignment horizontal="center" vertical="top"/>
      <protection/>
    </xf>
    <xf numFmtId="2" fontId="72" fillId="0" borderId="0" xfId="0" applyNumberFormat="1" applyFont="1" applyAlignment="1">
      <alignment horizontal="center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10"/>
    </xf>
    <xf numFmtId="0" fontId="27" fillId="0" borderId="0" xfId="0" applyFont="1" applyAlignment="1">
      <alignment horizontal="left" indent="9"/>
    </xf>
    <xf numFmtId="0" fontId="27" fillId="0" borderId="0" xfId="0" applyFont="1" applyAlignment="1">
      <alignment horizontal="left" indent="2"/>
    </xf>
    <xf numFmtId="0" fontId="45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34" fillId="0" borderId="22" xfId="33" applyFont="1" applyBorder="1" applyAlignment="1">
      <alignment vertical="top" wrapText="1"/>
      <protection/>
    </xf>
    <xf numFmtId="0" fontId="32" fillId="0" borderId="21" xfId="33" applyFont="1" applyBorder="1" applyAlignment="1">
      <alignment horizontal="center" vertical="top"/>
      <protection/>
    </xf>
    <xf numFmtId="0" fontId="32" fillId="0" borderId="22" xfId="33" applyFont="1" applyBorder="1" applyAlignment="1">
      <alignment horizontal="center" vertical="top"/>
      <protection/>
    </xf>
    <xf numFmtId="0" fontId="32" fillId="0" borderId="23" xfId="33" applyFont="1" applyBorder="1" applyAlignment="1">
      <alignment horizontal="center" vertical="top"/>
      <protection/>
    </xf>
    <xf numFmtId="0" fontId="36" fillId="0" borderId="0" xfId="0" applyFont="1" applyBorder="1" applyAlignment="1">
      <alignment horizontal="right"/>
    </xf>
    <xf numFmtId="0" fontId="45" fillId="0" borderId="0" xfId="33" applyFont="1" applyAlignment="1">
      <alignment horizontal="left"/>
      <protection/>
    </xf>
    <xf numFmtId="0" fontId="28" fillId="0" borderId="0" xfId="33" applyFont="1" applyBorder="1">
      <alignment/>
      <protection/>
    </xf>
    <xf numFmtId="0" fontId="28" fillId="0" borderId="0" xfId="33" applyFont="1">
      <alignment/>
      <protection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1" fillId="25" borderId="23" xfId="0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left" vertical="top" wrapText="1"/>
    </xf>
    <xf numFmtId="0" fontId="67" fillId="0" borderId="14" xfId="0" applyFont="1" applyBorder="1" applyAlignment="1">
      <alignment vertical="top" wrapText="1"/>
    </xf>
    <xf numFmtId="0" fontId="67" fillId="0" borderId="0" xfId="0" applyFont="1" applyBorder="1" applyAlignment="1">
      <alignment/>
    </xf>
    <xf numFmtId="0" fontId="67" fillId="0" borderId="14" xfId="0" applyFont="1" applyBorder="1" applyAlignment="1">
      <alignment/>
    </xf>
    <xf numFmtId="0" fontId="40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26" xfId="0" applyFont="1" applyBorder="1" applyAlignment="1">
      <alignment vertical="top" wrapText="1"/>
    </xf>
    <xf numFmtId="0" fontId="67" fillId="0" borderId="26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left" vertical="top" wrapText="1"/>
    </xf>
    <xf numFmtId="0" fontId="40" fillId="0" borderId="27" xfId="0" applyFont="1" applyBorder="1" applyAlignment="1">
      <alignment vertical="top" wrapText="1"/>
    </xf>
    <xf numFmtId="0" fontId="67" fillId="0" borderId="27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40" fillId="0" borderId="26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left" vertical="top" wrapText="1"/>
    </xf>
    <xf numFmtId="0" fontId="40" fillId="0" borderId="28" xfId="0" applyFont="1" applyBorder="1" applyAlignment="1">
      <alignment vertical="top" wrapText="1"/>
    </xf>
    <xf numFmtId="0" fontId="67" fillId="0" borderId="28" xfId="0" applyFont="1" applyBorder="1" applyAlignment="1">
      <alignment horizontal="center" vertical="top" wrapText="1"/>
    </xf>
    <xf numFmtId="0" fontId="40" fillId="0" borderId="31" xfId="0" applyFont="1" applyBorder="1" applyAlignment="1">
      <alignment vertical="top" wrapText="1"/>
    </xf>
    <xf numFmtId="0" fontId="67" fillId="0" borderId="31" xfId="0" applyFont="1" applyBorder="1" applyAlignment="1">
      <alignment horizontal="center" vertical="top" wrapText="1"/>
    </xf>
    <xf numFmtId="0" fontId="40" fillId="0" borderId="32" xfId="0" applyFont="1" applyBorder="1" applyAlignment="1">
      <alignment vertical="top" wrapText="1"/>
    </xf>
    <xf numFmtId="0" fontId="67" fillId="0" borderId="32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0" fillId="0" borderId="31" xfId="0" applyFont="1" applyBorder="1" applyAlignment="1">
      <alignment/>
    </xf>
    <xf numFmtId="0" fontId="40" fillId="0" borderId="30" xfId="0" applyFont="1" applyBorder="1" applyAlignment="1">
      <alignment vertical="top" wrapText="1"/>
    </xf>
    <xf numFmtId="0" fontId="67" fillId="0" borderId="30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center" vertical="top" wrapText="1"/>
    </xf>
    <xf numFmtId="0" fontId="40" fillId="0" borderId="22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74" fillId="0" borderId="23" xfId="0" applyFont="1" applyBorder="1" applyAlignment="1">
      <alignment horizontal="center"/>
    </xf>
    <xf numFmtId="0" fontId="48" fillId="0" borderId="28" xfId="0" applyFont="1" applyBorder="1" applyAlignment="1">
      <alignment vertical="top" wrapText="1"/>
    </xf>
    <xf numFmtId="2" fontId="67" fillId="0" borderId="28" xfId="0" applyNumberFormat="1" applyFont="1" applyBorder="1" applyAlignment="1">
      <alignment horizontal="center" vertical="top" wrapText="1"/>
    </xf>
    <xf numFmtId="0" fontId="48" fillId="0" borderId="31" xfId="0" applyFont="1" applyBorder="1" applyAlignment="1">
      <alignment vertical="top" wrapText="1"/>
    </xf>
    <xf numFmtId="1" fontId="67" fillId="0" borderId="31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2" fontId="75" fillId="0" borderId="14" xfId="0" applyNumberFormat="1" applyFont="1" applyBorder="1" applyAlignment="1">
      <alignment horizontal="center" vertical="top" wrapText="1"/>
    </xf>
    <xf numFmtId="2" fontId="75" fillId="0" borderId="0" xfId="0" applyNumberFormat="1" applyFont="1" applyAlignment="1">
      <alignment horizontal="center"/>
    </xf>
    <xf numFmtId="1" fontId="75" fillId="0" borderId="14" xfId="0" applyNumberFormat="1" applyFont="1" applyBorder="1" applyAlignment="1">
      <alignment horizontal="center" vertical="top" wrapText="1"/>
    </xf>
    <xf numFmtId="0" fontId="41" fillId="25" borderId="14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1" fillId="25" borderId="14" xfId="0" applyFont="1" applyFill="1" applyBorder="1" applyAlignment="1">
      <alignment vertical="top" wrapText="1"/>
    </xf>
    <xf numFmtId="0" fontId="40" fillId="25" borderId="14" xfId="0" applyFont="1" applyFill="1" applyBorder="1" applyAlignment="1">
      <alignment vertical="top" wrapText="1"/>
    </xf>
    <xf numFmtId="0" fontId="41" fillId="24" borderId="14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/>
    </xf>
    <xf numFmtId="0" fontId="24" fillId="0" borderId="0" xfId="33" applyFont="1" applyBorder="1" applyAlignment="1">
      <alignment horizontal="left"/>
      <protection/>
    </xf>
    <xf numFmtId="2" fontId="74" fillId="0" borderId="21" xfId="33" applyNumberFormat="1" applyFont="1" applyBorder="1" applyAlignment="1">
      <alignment horizontal="center" vertical="top"/>
      <protection/>
    </xf>
    <xf numFmtId="2" fontId="74" fillId="0" borderId="22" xfId="33" applyNumberFormat="1" applyFont="1" applyBorder="1" applyAlignment="1">
      <alignment horizontal="center" vertical="top"/>
      <protection/>
    </xf>
    <xf numFmtId="0" fontId="74" fillId="0" borderId="23" xfId="33" applyFont="1" applyBorder="1" applyAlignment="1">
      <alignment horizontal="center" vertical="top"/>
      <protection/>
    </xf>
    <xf numFmtId="0" fontId="74" fillId="0" borderId="22" xfId="33" applyFont="1" applyBorder="1" applyAlignment="1">
      <alignment horizontal="center" vertical="top"/>
      <protection/>
    </xf>
    <xf numFmtId="2" fontId="74" fillId="0" borderId="23" xfId="33" applyNumberFormat="1" applyFont="1" applyBorder="1" applyAlignment="1">
      <alignment horizontal="center" vertical="top"/>
      <protection/>
    </xf>
    <xf numFmtId="0" fontId="74" fillId="0" borderId="17" xfId="33" applyFont="1" applyBorder="1" applyAlignment="1">
      <alignment horizontal="center" vertical="top"/>
      <protection/>
    </xf>
    <xf numFmtId="0" fontId="74" fillId="0" borderId="10" xfId="33" applyFont="1" applyBorder="1" applyAlignment="1">
      <alignment horizontal="center" vertical="top"/>
      <protection/>
    </xf>
    <xf numFmtId="0" fontId="74" fillId="0" borderId="13" xfId="33" applyFont="1" applyBorder="1" applyAlignment="1">
      <alignment horizontal="center" vertical="top"/>
      <protection/>
    </xf>
    <xf numFmtId="2" fontId="76" fillId="0" borderId="20" xfId="0" applyNumberFormat="1" applyFont="1" applyBorder="1" applyAlignment="1">
      <alignment horizontal="center" wrapText="1"/>
    </xf>
    <xf numFmtId="2" fontId="76" fillId="0" borderId="21" xfId="0" applyNumberFormat="1" applyFont="1" applyBorder="1" applyAlignment="1">
      <alignment horizontal="center" wrapText="1"/>
    </xf>
    <xf numFmtId="2" fontId="76" fillId="0" borderId="17" xfId="0" applyNumberFormat="1" applyFont="1" applyBorder="1" applyAlignment="1">
      <alignment horizontal="center" wrapText="1"/>
    </xf>
    <xf numFmtId="0" fontId="74" fillId="0" borderId="13" xfId="0" applyFont="1" applyBorder="1" applyAlignment="1">
      <alignment horizontal="center"/>
    </xf>
    <xf numFmtId="0" fontId="27" fillId="0" borderId="0" xfId="33" applyFont="1" applyAlignment="1">
      <alignment horizontal="left"/>
      <protection/>
    </xf>
    <xf numFmtId="0" fontId="45" fillId="0" borderId="0" xfId="33" applyFont="1" applyAlignment="1">
      <alignment horizontal="center"/>
      <protection/>
    </xf>
    <xf numFmtId="0" fontId="27" fillId="0" borderId="0" xfId="33" applyFont="1" applyAlignment="1">
      <alignment horizontal="center"/>
      <protection/>
    </xf>
    <xf numFmtId="0" fontId="77" fillId="0" borderId="14" xfId="33" applyFont="1" applyBorder="1" applyAlignment="1">
      <alignment horizontal="center" vertical="top" wrapText="1"/>
      <protection/>
    </xf>
    <xf numFmtId="0" fontId="65" fillId="0" borderId="14" xfId="33" applyFont="1" applyFill="1" applyBorder="1" applyAlignment="1">
      <alignment horizontal="center" vertical="top" wrapText="1"/>
      <protection/>
    </xf>
    <xf numFmtId="0" fontId="65" fillId="24" borderId="14" xfId="33" applyFont="1" applyFill="1" applyBorder="1" applyAlignment="1">
      <alignment horizontal="center" vertical="top" wrapText="1"/>
      <protection/>
    </xf>
    <xf numFmtId="0" fontId="77" fillId="0" borderId="14" xfId="33" applyFont="1" applyFill="1" applyBorder="1" applyAlignment="1">
      <alignment horizontal="center" vertical="top" wrapText="1"/>
      <protection/>
    </xf>
    <xf numFmtId="0" fontId="77" fillId="24" borderId="14" xfId="33" applyFont="1" applyFill="1" applyBorder="1" applyAlignment="1">
      <alignment horizontal="center" vertical="center" wrapText="1"/>
      <protection/>
    </xf>
    <xf numFmtId="0" fontId="77" fillId="0" borderId="14" xfId="33" applyFont="1" applyBorder="1" applyAlignment="1">
      <alignment horizontal="center" vertical="center" wrapText="1"/>
      <protection/>
    </xf>
    <xf numFmtId="0" fontId="65" fillId="0" borderId="14" xfId="33" applyFont="1" applyBorder="1" applyAlignment="1">
      <alignment horizontal="center" vertical="center" wrapText="1"/>
      <protection/>
    </xf>
    <xf numFmtId="0" fontId="77" fillId="0" borderId="14" xfId="33" applyFont="1" applyBorder="1" applyAlignment="1">
      <alignment horizontal="center" vertical="top"/>
      <protection/>
    </xf>
    <xf numFmtId="2" fontId="65" fillId="0" borderId="14" xfId="33" applyNumberFormat="1" applyFont="1" applyBorder="1" applyAlignment="1">
      <alignment horizontal="center" vertical="top"/>
      <protection/>
    </xf>
    <xf numFmtId="0" fontId="77" fillId="24" borderId="14" xfId="33" applyFont="1" applyFill="1" applyBorder="1" applyAlignment="1">
      <alignment horizontal="center" vertical="top"/>
      <protection/>
    </xf>
    <xf numFmtId="2" fontId="78" fillId="0" borderId="0" xfId="0" applyNumberFormat="1" applyFont="1" applyAlignment="1">
      <alignment horizontal="center"/>
    </xf>
    <xf numFmtId="0" fontId="77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25" borderId="14" xfId="0" applyFont="1" applyFill="1" applyBorder="1" applyAlignment="1">
      <alignment horizontal="center" vertical="top" wrapText="1"/>
    </xf>
    <xf numFmtId="0" fontId="77" fillId="25" borderId="14" xfId="0" applyFont="1" applyFill="1" applyBorder="1" applyAlignment="1">
      <alignment vertical="top" wrapText="1"/>
    </xf>
    <xf numFmtId="0" fontId="77" fillId="0" borderId="14" xfId="0" applyFont="1" applyBorder="1" applyAlignment="1">
      <alignment horizontal="center"/>
    </xf>
    <xf numFmtId="2" fontId="65" fillId="0" borderId="14" xfId="0" applyNumberFormat="1" applyFont="1" applyBorder="1" applyAlignment="1">
      <alignment horizontal="center"/>
    </xf>
    <xf numFmtId="0" fontId="77" fillId="24" borderId="14" xfId="0" applyFont="1" applyFill="1" applyBorder="1" applyAlignment="1">
      <alignment/>
    </xf>
    <xf numFmtId="0" fontId="65" fillId="0" borderId="14" xfId="0" applyFont="1" applyBorder="1" applyAlignment="1">
      <alignment horizontal="center"/>
    </xf>
    <xf numFmtId="0" fontId="77" fillId="0" borderId="0" xfId="0" applyFont="1" applyBorder="1" applyAlignment="1">
      <alignment/>
    </xf>
    <xf numFmtId="2" fontId="65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3" fillId="0" borderId="14" xfId="33" applyFont="1" applyBorder="1" applyAlignment="1">
      <alignment horizontal="center" vertical="center" wrapText="1"/>
      <protection/>
    </xf>
    <xf numFmtId="0" fontId="33" fillId="0" borderId="11" xfId="33" applyFont="1" applyBorder="1" applyAlignment="1">
      <alignment horizontal="center" vertical="top"/>
      <protection/>
    </xf>
    <xf numFmtId="0" fontId="33" fillId="0" borderId="13" xfId="33" applyFont="1" applyBorder="1" applyAlignment="1">
      <alignment horizontal="center" vertical="top"/>
      <protection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3" fillId="0" borderId="21" xfId="33" applyFont="1" applyBorder="1" applyAlignment="1">
      <alignment horizontal="left" vertical="top" wrapText="1"/>
      <protection/>
    </xf>
    <xf numFmtId="0" fontId="33" fillId="0" borderId="22" xfId="33" applyFont="1" applyBorder="1" applyAlignment="1">
      <alignment horizontal="left" vertical="top" wrapText="1"/>
      <protection/>
    </xf>
    <xf numFmtId="0" fontId="33" fillId="0" borderId="23" xfId="33" applyFont="1" applyBorder="1" applyAlignment="1">
      <alignment horizontal="left" vertical="top" wrapText="1"/>
      <protection/>
    </xf>
    <xf numFmtId="0" fontId="33" fillId="0" borderId="24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32" fillId="0" borderId="15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33" fillId="0" borderId="22" xfId="33" applyFont="1" applyBorder="1" applyAlignment="1">
      <alignment horizontal="center" vertical="top" wrapText="1"/>
      <protection/>
    </xf>
    <xf numFmtId="0" fontId="33" fillId="0" borderId="23" xfId="33" applyFont="1" applyBorder="1" applyAlignment="1">
      <alignment horizontal="center" vertical="top" wrapText="1"/>
      <protection/>
    </xf>
    <xf numFmtId="0" fontId="32" fillId="0" borderId="0" xfId="0" applyFont="1" applyBorder="1" applyAlignment="1">
      <alignment/>
    </xf>
    <xf numFmtId="49" fontId="33" fillId="0" borderId="15" xfId="33" applyNumberFormat="1" applyFont="1" applyBorder="1" applyAlignment="1">
      <alignment horizontal="center" shrinkToFit="1"/>
      <protection/>
    </xf>
    <xf numFmtId="49" fontId="33" fillId="0" borderId="16" xfId="33" applyNumberFormat="1" applyFont="1" applyBorder="1" applyAlignment="1">
      <alignment horizontal="center" shrinkToFit="1"/>
      <protection/>
    </xf>
    <xf numFmtId="49" fontId="33" fillId="0" borderId="17" xfId="33" applyNumberFormat="1" applyFont="1" applyBorder="1" applyAlignment="1">
      <alignment horizontal="center" shrinkToFit="1"/>
      <protection/>
    </xf>
    <xf numFmtId="0" fontId="33" fillId="0" borderId="18" xfId="3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18" xfId="33" applyFont="1" applyBorder="1" applyAlignment="1">
      <alignment horizontal="center"/>
      <protection/>
    </xf>
    <xf numFmtId="0" fontId="33" fillId="0" borderId="10" xfId="33" applyFont="1" applyBorder="1" applyAlignment="1">
      <alignment horizontal="center"/>
      <protection/>
    </xf>
    <xf numFmtId="0" fontId="24" fillId="24" borderId="19" xfId="33" applyFont="1" applyFill="1" applyBorder="1" applyAlignment="1">
      <alignment horizontal="center" vertical="top" wrapText="1"/>
      <protection/>
    </xf>
    <xf numFmtId="0" fontId="24" fillId="24" borderId="24" xfId="33" applyFont="1" applyFill="1" applyBorder="1" applyAlignment="1">
      <alignment horizontal="center" vertical="top" wrapText="1"/>
      <protection/>
    </xf>
    <xf numFmtId="0" fontId="24" fillId="24" borderId="20" xfId="33" applyFont="1" applyFill="1" applyBorder="1" applyAlignment="1">
      <alignment horizontal="center" vertical="top" wrapText="1"/>
      <protection/>
    </xf>
    <xf numFmtId="0" fontId="45" fillId="0" borderId="0" xfId="33" applyFont="1" applyAlignment="1">
      <alignment horizontal="center"/>
      <protection/>
    </xf>
    <xf numFmtId="0" fontId="45" fillId="0" borderId="0" xfId="33" applyFont="1" applyAlignment="1">
      <alignment horizontal="left"/>
      <protection/>
    </xf>
    <xf numFmtId="0" fontId="22" fillId="0" borderId="0" xfId="0" applyFont="1" applyAlignment="1">
      <alignment horizontal="left"/>
    </xf>
    <xf numFmtId="0" fontId="24" fillId="24" borderId="21" xfId="33" applyFont="1" applyFill="1" applyBorder="1" applyAlignment="1">
      <alignment horizontal="center" vertical="center" wrapText="1"/>
      <protection/>
    </xf>
    <xf numFmtId="0" fontId="24" fillId="24" borderId="23" xfId="33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/>
    </xf>
    <xf numFmtId="0" fontId="41" fillId="25" borderId="14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top" wrapText="1"/>
    </xf>
    <xf numFmtId="0" fontId="24" fillId="0" borderId="0" xfId="33" applyFont="1" applyBorder="1" applyAlignment="1">
      <alignment horizontal="left"/>
      <protection/>
    </xf>
    <xf numFmtId="0" fontId="40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top" wrapText="1"/>
    </xf>
    <xf numFmtId="0" fontId="41" fillId="25" borderId="15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24" fillId="0" borderId="0" xfId="33" applyFont="1" applyAlignment="1">
      <alignment horizontal="left"/>
      <protection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41" fillId="25" borderId="22" xfId="0" applyFont="1" applyFill="1" applyBorder="1" applyAlignment="1">
      <alignment horizontal="center" vertical="center" wrapText="1"/>
    </xf>
    <xf numFmtId="0" fontId="41" fillId="25" borderId="23" xfId="0" applyFont="1" applyFill="1" applyBorder="1" applyAlignment="1">
      <alignment horizontal="center" vertical="center" wrapText="1"/>
    </xf>
    <xf numFmtId="0" fontId="41" fillId="25" borderId="21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vertical="top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 vertical="top"/>
    </xf>
    <xf numFmtId="0" fontId="80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79" fillId="0" borderId="19" xfId="0" applyFont="1" applyBorder="1" applyAlignment="1">
      <alignment horizontal="center" vertical="top"/>
    </xf>
    <xf numFmtId="0" fontId="79" fillId="0" borderId="20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1" fontId="22" fillId="0" borderId="19" xfId="0" applyNumberFormat="1" applyFont="1" applyBorder="1" applyAlignment="1">
      <alignment horizontal="center" vertical="top"/>
    </xf>
    <xf numFmtId="1" fontId="22" fillId="0" borderId="20" xfId="0" applyNumberFormat="1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1" fontId="22" fillId="0" borderId="19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" fontId="22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420225" y="1123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43</xdr:row>
      <xdr:rowOff>0</xdr:rowOff>
    </xdr:from>
    <xdr:to>
      <xdr:col>1</xdr:col>
      <xdr:colOff>933450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179641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54</xdr:row>
      <xdr:rowOff>0</xdr:rowOff>
    </xdr:from>
    <xdr:to>
      <xdr:col>1</xdr:col>
      <xdr:colOff>95250</xdr:colOff>
      <xdr:row>54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28028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8" width="9.140625" style="129" customWidth="1"/>
    <col min="9" max="9" width="14.57421875" style="129" customWidth="1"/>
    <col min="10" max="16384" width="9.140625" style="129" customWidth="1"/>
  </cols>
  <sheetData>
    <row r="1" spans="1:9" ht="26.25" customHeight="1">
      <c r="A1" s="247" t="s">
        <v>69</v>
      </c>
      <c r="B1" s="247"/>
      <c r="C1" s="247"/>
      <c r="D1" s="247"/>
      <c r="E1" s="247"/>
      <c r="F1" s="247"/>
      <c r="G1" s="247"/>
      <c r="H1" s="247"/>
      <c r="I1" s="247"/>
    </row>
    <row r="2" spans="1:9" ht="16.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ht="23.25">
      <c r="A3" s="130" t="s">
        <v>2</v>
      </c>
    </row>
    <row r="4" ht="23.25">
      <c r="A4" s="131" t="s">
        <v>335</v>
      </c>
    </row>
    <row r="5" ht="23.25">
      <c r="A5" s="131" t="s">
        <v>336</v>
      </c>
    </row>
    <row r="6" ht="23.25">
      <c r="A6" s="132" t="s">
        <v>337</v>
      </c>
    </row>
    <row r="7" ht="23.25">
      <c r="A7" s="129" t="s">
        <v>94</v>
      </c>
    </row>
    <row r="8" ht="23.25">
      <c r="A8" s="131" t="s">
        <v>338</v>
      </c>
    </row>
    <row r="9" spans="1:9" ht="23.25">
      <c r="A9" s="133" t="s">
        <v>0</v>
      </c>
      <c r="B9" s="248" t="s">
        <v>195</v>
      </c>
      <c r="C9" s="248"/>
      <c r="D9" s="248"/>
      <c r="E9" s="248"/>
      <c r="F9" s="248"/>
      <c r="G9" s="248"/>
      <c r="H9" s="248"/>
      <c r="I9" s="248"/>
    </row>
    <row r="10" spans="1:8" ht="23.25">
      <c r="A10" s="134" t="s">
        <v>196</v>
      </c>
      <c r="B10" s="248" t="s">
        <v>329</v>
      </c>
      <c r="C10" s="248"/>
      <c r="D10" s="248"/>
      <c r="E10" s="248"/>
      <c r="F10" s="248"/>
      <c r="G10" s="248"/>
      <c r="H10" s="248"/>
    </row>
    <row r="11" ht="7.5" customHeight="1">
      <c r="A11" s="134" t="s">
        <v>197</v>
      </c>
    </row>
    <row r="12" ht="23.25">
      <c r="A12" s="131" t="s">
        <v>330</v>
      </c>
    </row>
    <row r="13" ht="6.75" customHeight="1">
      <c r="A13" s="135"/>
    </row>
    <row r="14" ht="23.25">
      <c r="A14" s="131" t="s">
        <v>331</v>
      </c>
    </row>
    <row r="15" ht="9.75" customHeight="1">
      <c r="A15" s="131"/>
    </row>
    <row r="16" ht="23.25">
      <c r="A16" s="130" t="s">
        <v>1</v>
      </c>
    </row>
    <row r="17" ht="23.25">
      <c r="A17" s="129" t="s">
        <v>207</v>
      </c>
    </row>
    <row r="18" ht="23.25">
      <c r="A18" s="130" t="s">
        <v>198</v>
      </c>
    </row>
    <row r="19" ht="23.25">
      <c r="A19" s="129" t="s">
        <v>3</v>
      </c>
    </row>
    <row r="20" ht="23.25">
      <c r="A20" s="129" t="s">
        <v>68</v>
      </c>
    </row>
    <row r="21" ht="23.25">
      <c r="A21" s="131" t="s">
        <v>215</v>
      </c>
    </row>
    <row r="22" ht="23.25">
      <c r="A22" s="129" t="s">
        <v>216</v>
      </c>
    </row>
    <row r="23" ht="23.25">
      <c r="A23" s="130" t="s">
        <v>199</v>
      </c>
    </row>
    <row r="24" ht="23.25">
      <c r="A24" s="130" t="s">
        <v>213</v>
      </c>
    </row>
    <row r="25" ht="23.25">
      <c r="A25" s="129" t="s">
        <v>214</v>
      </c>
    </row>
    <row r="26" ht="23.25">
      <c r="A26" s="129" t="s">
        <v>208</v>
      </c>
    </row>
    <row r="27" ht="23.25">
      <c r="A27" s="129" t="s">
        <v>200</v>
      </c>
    </row>
    <row r="28" ht="23.25">
      <c r="A28" s="129" t="s">
        <v>209</v>
      </c>
    </row>
    <row r="29" ht="23.25">
      <c r="A29" s="129" t="s">
        <v>210</v>
      </c>
    </row>
    <row r="30" ht="23.25">
      <c r="A30" s="130" t="s">
        <v>201</v>
      </c>
    </row>
    <row r="31" ht="23.25">
      <c r="B31" s="131" t="s">
        <v>202</v>
      </c>
    </row>
    <row r="32" ht="23.25">
      <c r="A32" s="136" t="s">
        <v>203</v>
      </c>
    </row>
    <row r="33" ht="23.25">
      <c r="A33" s="136" t="s">
        <v>211</v>
      </c>
    </row>
    <row r="34" ht="23.25">
      <c r="A34" s="131" t="s">
        <v>212</v>
      </c>
    </row>
    <row r="35" ht="23.25">
      <c r="A35" s="136" t="s">
        <v>204</v>
      </c>
    </row>
    <row r="36" ht="23.25">
      <c r="A36" s="130" t="s">
        <v>205</v>
      </c>
    </row>
    <row r="37" ht="23.25">
      <c r="A37" s="136" t="s">
        <v>206</v>
      </c>
    </row>
  </sheetData>
  <sheetProtection/>
  <mergeCells count="3">
    <mergeCell ref="A1:I1"/>
    <mergeCell ref="B9:I9"/>
    <mergeCell ref="B10:H1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I8" sqref="I8:I78"/>
    </sheetView>
  </sheetViews>
  <sheetFormatPr defaultColWidth="9.140625" defaultRowHeight="12.75"/>
  <cols>
    <col min="1" max="1" width="21.140625" style="43" customWidth="1"/>
    <col min="2" max="2" width="50.8515625" style="43" customWidth="1"/>
    <col min="3" max="3" width="9.7109375" style="44" customWidth="1"/>
    <col min="4" max="4" width="11.28125" style="44" customWidth="1"/>
    <col min="5" max="5" width="8.00390625" style="44" customWidth="1"/>
    <col min="6" max="6" width="11.140625" style="44" customWidth="1"/>
    <col min="7" max="7" width="8.8515625" style="44" customWidth="1"/>
    <col min="8" max="8" width="9.7109375" style="44" customWidth="1"/>
    <col min="9" max="9" width="11.28125" style="44" customWidth="1"/>
    <col min="10" max="10" width="13.00390625" style="44" customWidth="1"/>
    <col min="11" max="16384" width="9.140625" style="43" customWidth="1"/>
  </cols>
  <sheetData>
    <row r="1" ht="21.75">
      <c r="A1" s="42" t="s">
        <v>52</v>
      </c>
    </row>
    <row r="2" spans="2:7" ht="2.25" customHeight="1" hidden="1">
      <c r="B2" s="45"/>
      <c r="C2" s="46"/>
      <c r="D2" s="47"/>
      <c r="E2" s="47"/>
      <c r="F2" s="47"/>
      <c r="G2" s="47"/>
    </row>
    <row r="3" spans="1:10" s="49" customFormat="1" ht="21.75">
      <c r="A3" s="48" t="s">
        <v>53</v>
      </c>
      <c r="B3" s="48" t="s">
        <v>54</v>
      </c>
      <c r="C3" s="48" t="s">
        <v>55</v>
      </c>
      <c r="D3" s="265" t="s">
        <v>56</v>
      </c>
      <c r="E3" s="266"/>
      <c r="F3" s="266"/>
      <c r="G3" s="267"/>
      <c r="H3" s="48" t="s">
        <v>57</v>
      </c>
      <c r="I3" s="265" t="s">
        <v>58</v>
      </c>
      <c r="J3" s="267"/>
    </row>
    <row r="4" spans="1:10" s="49" customFormat="1" ht="22.5" customHeight="1">
      <c r="A4" s="50" t="s">
        <v>43</v>
      </c>
      <c r="B4" s="50" t="s">
        <v>40</v>
      </c>
      <c r="C4" s="262" t="s">
        <v>230</v>
      </c>
      <c r="D4" s="268" t="s">
        <v>49</v>
      </c>
      <c r="E4" s="269"/>
      <c r="F4" s="269"/>
      <c r="G4" s="270"/>
      <c r="H4" s="50" t="s">
        <v>44</v>
      </c>
      <c r="I4" s="274" t="s">
        <v>41</v>
      </c>
      <c r="J4" s="275"/>
    </row>
    <row r="5" spans="1:10" s="49" customFormat="1" ht="21.75">
      <c r="A5" s="50"/>
      <c r="B5" s="50" t="s">
        <v>51</v>
      </c>
      <c r="C5" s="262"/>
      <c r="D5" s="271"/>
      <c r="E5" s="272"/>
      <c r="F5" s="272"/>
      <c r="G5" s="273"/>
      <c r="H5" s="50" t="s">
        <v>45</v>
      </c>
      <c r="I5" s="274" t="s">
        <v>42</v>
      </c>
      <c r="J5" s="275"/>
    </row>
    <row r="6" spans="1:10" s="49" customFormat="1" ht="42" customHeight="1">
      <c r="A6" s="50"/>
      <c r="B6" s="51"/>
      <c r="C6" s="262"/>
      <c r="D6" s="249" t="s">
        <v>46</v>
      </c>
      <c r="E6" s="249"/>
      <c r="F6" s="249" t="s">
        <v>50</v>
      </c>
      <c r="G6" s="249"/>
      <c r="H6" s="50"/>
      <c r="I6" s="250">
        <v>100</v>
      </c>
      <c r="J6" s="251"/>
    </row>
    <row r="7" spans="1:10" s="49" customFormat="1" ht="43.5" customHeight="1">
      <c r="A7" s="71"/>
      <c r="B7" s="78"/>
      <c r="C7" s="263"/>
      <c r="D7" s="55" t="s">
        <v>47</v>
      </c>
      <c r="E7" s="55" t="s">
        <v>48</v>
      </c>
      <c r="F7" s="55" t="s">
        <v>47</v>
      </c>
      <c r="G7" s="55" t="s">
        <v>48</v>
      </c>
      <c r="H7" s="71"/>
      <c r="I7" s="81" t="s">
        <v>46</v>
      </c>
      <c r="J7" s="72" t="s">
        <v>50</v>
      </c>
    </row>
    <row r="8" spans="1:10" s="53" customFormat="1" ht="21.75">
      <c r="A8" s="254" t="s">
        <v>223</v>
      </c>
      <c r="B8" s="80" t="s">
        <v>87</v>
      </c>
      <c r="C8" s="103"/>
      <c r="D8" s="119"/>
      <c r="E8" s="120"/>
      <c r="F8" s="105"/>
      <c r="G8" s="105"/>
      <c r="H8" s="139"/>
      <c r="I8" s="211">
        <f>E8*H8/100</f>
        <v>0</v>
      </c>
      <c r="J8" s="211">
        <f>G8*H8/100</f>
        <v>0</v>
      </c>
    </row>
    <row r="9" spans="1:10" s="53" customFormat="1" ht="25.5" customHeight="1">
      <c r="A9" s="255"/>
      <c r="B9" s="79" t="s">
        <v>219</v>
      </c>
      <c r="C9" s="106"/>
      <c r="D9" s="121"/>
      <c r="E9" s="122"/>
      <c r="F9" s="107"/>
      <c r="G9" s="108"/>
      <c r="H9" s="140"/>
      <c r="I9" s="212"/>
      <c r="J9" s="212"/>
    </row>
    <row r="10" spans="1:10" s="53" customFormat="1" ht="21.75">
      <c r="A10" s="255"/>
      <c r="B10" s="80" t="s">
        <v>304</v>
      </c>
      <c r="C10" s="106"/>
      <c r="D10" s="121"/>
      <c r="E10" s="122"/>
      <c r="F10" s="107"/>
      <c r="G10" s="108"/>
      <c r="H10" s="140"/>
      <c r="I10" s="212"/>
      <c r="J10" s="212"/>
    </row>
    <row r="11" spans="1:10" s="53" customFormat="1" ht="21.75">
      <c r="A11" s="255"/>
      <c r="B11" s="138" t="s">
        <v>222</v>
      </c>
      <c r="C11" s="106"/>
      <c r="D11" s="121"/>
      <c r="E11" s="122"/>
      <c r="F11" s="107"/>
      <c r="G11" s="108"/>
      <c r="H11" s="140"/>
      <c r="I11" s="212"/>
      <c r="J11" s="212"/>
    </row>
    <row r="12" spans="1:10" s="53" customFormat="1" ht="43.5" customHeight="1">
      <c r="A12" s="255"/>
      <c r="B12" s="79" t="s">
        <v>229</v>
      </c>
      <c r="C12" s="106"/>
      <c r="D12" s="121"/>
      <c r="E12" s="122"/>
      <c r="F12" s="107"/>
      <c r="G12" s="108"/>
      <c r="H12" s="140"/>
      <c r="I12" s="212"/>
      <c r="J12" s="212"/>
    </row>
    <row r="13" spans="1:10" s="53" customFormat="1" ht="21.75" hidden="1">
      <c r="A13" s="70"/>
      <c r="B13" s="52" t="s">
        <v>89</v>
      </c>
      <c r="C13" s="109"/>
      <c r="D13" s="123"/>
      <c r="E13" s="124"/>
      <c r="F13" s="110"/>
      <c r="G13" s="111"/>
      <c r="H13" s="141"/>
      <c r="I13" s="213"/>
      <c r="J13" s="213"/>
    </row>
    <row r="14" spans="1:10" s="53" customFormat="1" ht="21.75" hidden="1">
      <c r="A14" s="70"/>
      <c r="B14" s="52"/>
      <c r="C14" s="106"/>
      <c r="D14" s="121"/>
      <c r="E14" s="122"/>
      <c r="F14" s="107"/>
      <c r="G14" s="108"/>
      <c r="H14" s="140"/>
      <c r="I14" s="214"/>
      <c r="J14" s="214"/>
    </row>
    <row r="15" spans="1:10" s="53" customFormat="1" ht="21.75" hidden="1">
      <c r="A15" s="70"/>
      <c r="B15" s="52"/>
      <c r="C15" s="106"/>
      <c r="D15" s="121"/>
      <c r="E15" s="122"/>
      <c r="F15" s="107"/>
      <c r="G15" s="108"/>
      <c r="H15" s="140"/>
      <c r="I15" s="214"/>
      <c r="J15" s="214"/>
    </row>
    <row r="16" spans="1:10" s="53" customFormat="1" ht="21.75" hidden="1">
      <c r="A16" s="70"/>
      <c r="B16" s="52"/>
      <c r="C16" s="106"/>
      <c r="D16" s="121"/>
      <c r="E16" s="122"/>
      <c r="F16" s="107"/>
      <c r="G16" s="108"/>
      <c r="H16" s="140"/>
      <c r="I16" s="214"/>
      <c r="J16" s="214"/>
    </row>
    <row r="17" spans="1:10" s="53" customFormat="1" ht="21.75" hidden="1">
      <c r="A17" s="54"/>
      <c r="B17" s="52"/>
      <c r="C17" s="106"/>
      <c r="D17" s="121"/>
      <c r="E17" s="122"/>
      <c r="F17" s="107"/>
      <c r="G17" s="108"/>
      <c r="H17" s="140"/>
      <c r="I17" s="214"/>
      <c r="J17" s="214"/>
    </row>
    <row r="18" spans="1:10" s="53" customFormat="1" ht="21.75" hidden="1">
      <c r="A18" s="54"/>
      <c r="B18" s="52" t="s">
        <v>88</v>
      </c>
      <c r="C18" s="106"/>
      <c r="D18" s="121"/>
      <c r="E18" s="122"/>
      <c r="F18" s="107"/>
      <c r="G18" s="108"/>
      <c r="H18" s="140"/>
      <c r="I18" s="214"/>
      <c r="J18" s="214"/>
    </row>
    <row r="19" spans="1:10" s="53" customFormat="1" ht="21.75" hidden="1">
      <c r="A19" s="54"/>
      <c r="B19" s="52"/>
      <c r="C19" s="106"/>
      <c r="D19" s="121"/>
      <c r="E19" s="122"/>
      <c r="F19" s="107"/>
      <c r="G19" s="108"/>
      <c r="H19" s="140"/>
      <c r="I19" s="214"/>
      <c r="J19" s="214"/>
    </row>
    <row r="20" spans="1:10" s="53" customFormat="1" ht="21.75" hidden="1">
      <c r="A20" s="54"/>
      <c r="B20" s="52"/>
      <c r="C20" s="106"/>
      <c r="D20" s="121"/>
      <c r="E20" s="122"/>
      <c r="F20" s="107"/>
      <c r="G20" s="108"/>
      <c r="H20" s="140"/>
      <c r="I20" s="214"/>
      <c r="J20" s="214"/>
    </row>
    <row r="21" spans="1:10" s="53" customFormat="1" ht="21.75" hidden="1">
      <c r="A21" s="54"/>
      <c r="B21" s="52"/>
      <c r="C21" s="106"/>
      <c r="D21" s="121"/>
      <c r="E21" s="122"/>
      <c r="F21" s="107"/>
      <c r="G21" s="108"/>
      <c r="H21" s="140"/>
      <c r="I21" s="214"/>
      <c r="J21" s="214"/>
    </row>
    <row r="22" spans="1:10" s="53" customFormat="1" ht="21.75" hidden="1">
      <c r="A22" s="54"/>
      <c r="B22" s="52"/>
      <c r="C22" s="106"/>
      <c r="D22" s="121"/>
      <c r="E22" s="122"/>
      <c r="F22" s="107"/>
      <c r="G22" s="108"/>
      <c r="H22" s="140"/>
      <c r="I22" s="214"/>
      <c r="J22" s="214"/>
    </row>
    <row r="23" spans="1:10" s="53" customFormat="1" ht="21.75" hidden="1">
      <c r="A23" s="54"/>
      <c r="B23" s="52"/>
      <c r="C23" s="106"/>
      <c r="D23" s="121"/>
      <c r="E23" s="122"/>
      <c r="F23" s="107"/>
      <c r="G23" s="108"/>
      <c r="H23" s="140"/>
      <c r="I23" s="214"/>
      <c r="J23" s="214"/>
    </row>
    <row r="24" spans="1:10" s="53" customFormat="1" ht="21.75" hidden="1">
      <c r="A24" s="54"/>
      <c r="B24" s="52"/>
      <c r="C24" s="106"/>
      <c r="D24" s="121"/>
      <c r="E24" s="122"/>
      <c r="F24" s="107"/>
      <c r="G24" s="108"/>
      <c r="H24" s="140"/>
      <c r="I24" s="214"/>
      <c r="J24" s="214"/>
    </row>
    <row r="25" spans="1:10" s="53" customFormat="1" ht="21.75" hidden="1">
      <c r="A25" s="54"/>
      <c r="B25" s="52"/>
      <c r="C25" s="106"/>
      <c r="D25" s="121"/>
      <c r="E25" s="122"/>
      <c r="F25" s="107"/>
      <c r="G25" s="108"/>
      <c r="H25" s="140"/>
      <c r="I25" s="214"/>
      <c r="J25" s="214"/>
    </row>
    <row r="26" spans="1:10" s="53" customFormat="1" ht="21.75" hidden="1">
      <c r="A26" s="54"/>
      <c r="B26" s="52"/>
      <c r="C26" s="106"/>
      <c r="D26" s="121"/>
      <c r="E26" s="122"/>
      <c r="F26" s="107"/>
      <c r="G26" s="108"/>
      <c r="H26" s="140"/>
      <c r="I26" s="214"/>
      <c r="J26" s="214"/>
    </row>
    <row r="27" spans="1:10" s="53" customFormat="1" ht="21.75" hidden="1">
      <c r="A27" s="54"/>
      <c r="B27" s="52"/>
      <c r="C27" s="106"/>
      <c r="D27" s="121"/>
      <c r="E27" s="122"/>
      <c r="F27" s="107"/>
      <c r="G27" s="108"/>
      <c r="H27" s="140"/>
      <c r="I27" s="214"/>
      <c r="J27" s="214"/>
    </row>
    <row r="28" spans="1:10" s="53" customFormat="1" ht="21.75" hidden="1">
      <c r="A28" s="54"/>
      <c r="B28" s="52"/>
      <c r="C28" s="106"/>
      <c r="D28" s="121"/>
      <c r="E28" s="122"/>
      <c r="F28" s="107"/>
      <c r="G28" s="108"/>
      <c r="H28" s="140"/>
      <c r="I28" s="214"/>
      <c r="J28" s="214"/>
    </row>
    <row r="29" spans="1:10" s="53" customFormat="1" ht="21.75" hidden="1">
      <c r="A29" s="77"/>
      <c r="B29" s="52"/>
      <c r="C29" s="109"/>
      <c r="D29" s="123"/>
      <c r="E29" s="124"/>
      <c r="F29" s="110"/>
      <c r="G29" s="111"/>
      <c r="H29" s="141"/>
      <c r="I29" s="213"/>
      <c r="J29" s="213"/>
    </row>
    <row r="30" spans="1:10" s="53" customFormat="1" ht="21.75" customHeight="1">
      <c r="A30" s="254" t="s">
        <v>224</v>
      </c>
      <c r="B30" s="80" t="s">
        <v>87</v>
      </c>
      <c r="C30" s="103"/>
      <c r="D30" s="119"/>
      <c r="E30" s="120"/>
      <c r="F30" s="104"/>
      <c r="G30" s="105"/>
      <c r="H30" s="139"/>
      <c r="I30" s="211">
        <f>E30*H30/100</f>
        <v>0</v>
      </c>
      <c r="J30" s="211">
        <f>G30*H30/100</f>
        <v>0</v>
      </c>
    </row>
    <row r="31" spans="1:10" s="53" customFormat="1" ht="49.5" customHeight="1">
      <c r="A31" s="255"/>
      <c r="B31" s="76" t="s">
        <v>220</v>
      </c>
      <c r="C31" s="106"/>
      <c r="D31" s="121"/>
      <c r="E31" s="122"/>
      <c r="F31" s="107"/>
      <c r="G31" s="108"/>
      <c r="H31" s="140"/>
      <c r="I31" s="212"/>
      <c r="J31" s="212"/>
    </row>
    <row r="32" spans="1:10" s="53" customFormat="1" ht="21.75">
      <c r="A32" s="255"/>
      <c r="B32" s="80" t="s">
        <v>304</v>
      </c>
      <c r="C32" s="106"/>
      <c r="D32" s="121"/>
      <c r="E32" s="122"/>
      <c r="F32" s="107"/>
      <c r="G32" s="108"/>
      <c r="H32" s="140"/>
      <c r="I32" s="212"/>
      <c r="J32" s="212"/>
    </row>
    <row r="33" spans="1:10" s="53" customFormat="1" ht="21.75">
      <c r="A33" s="255"/>
      <c r="B33" s="138" t="s">
        <v>233</v>
      </c>
      <c r="C33" s="106"/>
      <c r="D33" s="121"/>
      <c r="E33" s="122"/>
      <c r="F33" s="107"/>
      <c r="G33" s="108"/>
      <c r="H33" s="140"/>
      <c r="I33" s="212"/>
      <c r="J33" s="212"/>
    </row>
    <row r="34" spans="1:10" s="53" customFormat="1" ht="87.75" customHeight="1">
      <c r="A34" s="256"/>
      <c r="B34" s="79" t="s">
        <v>226</v>
      </c>
      <c r="C34" s="109"/>
      <c r="D34" s="123"/>
      <c r="E34" s="124"/>
      <c r="F34" s="110"/>
      <c r="G34" s="111"/>
      <c r="H34" s="141"/>
      <c r="I34" s="215"/>
      <c r="J34" s="215"/>
    </row>
    <row r="35" spans="1:10" s="53" customFormat="1" ht="21.75" hidden="1">
      <c r="A35" s="74"/>
      <c r="B35" s="75" t="s">
        <v>89</v>
      </c>
      <c r="C35" s="109"/>
      <c r="D35" s="123"/>
      <c r="E35" s="124"/>
      <c r="F35" s="110"/>
      <c r="G35" s="111"/>
      <c r="H35" s="141"/>
      <c r="I35" s="213"/>
      <c r="J35" s="213"/>
    </row>
    <row r="36" spans="1:10" s="53" customFormat="1" ht="21.75" hidden="1">
      <c r="A36" s="69"/>
      <c r="B36" s="52"/>
      <c r="C36" s="106"/>
      <c r="D36" s="121"/>
      <c r="E36" s="122"/>
      <c r="F36" s="107"/>
      <c r="G36" s="108"/>
      <c r="H36" s="140"/>
      <c r="I36" s="214"/>
      <c r="J36" s="214"/>
    </row>
    <row r="37" spans="1:10" s="53" customFormat="1" ht="21.75" hidden="1">
      <c r="A37" s="69"/>
      <c r="B37" s="52"/>
      <c r="C37" s="106"/>
      <c r="D37" s="121"/>
      <c r="E37" s="122"/>
      <c r="F37" s="107"/>
      <c r="G37" s="108"/>
      <c r="H37" s="140"/>
      <c r="I37" s="214"/>
      <c r="J37" s="214"/>
    </row>
    <row r="38" spans="1:10" s="53" customFormat="1" ht="21.75" hidden="1">
      <c r="A38" s="69"/>
      <c r="B38" s="52"/>
      <c r="C38" s="106"/>
      <c r="D38" s="121"/>
      <c r="E38" s="122"/>
      <c r="F38" s="107"/>
      <c r="G38" s="108"/>
      <c r="H38" s="140"/>
      <c r="I38" s="214"/>
      <c r="J38" s="214"/>
    </row>
    <row r="39" spans="1:10" s="53" customFormat="1" ht="21.75" hidden="1">
      <c r="A39" s="69"/>
      <c r="B39" s="52"/>
      <c r="C39" s="106"/>
      <c r="D39" s="121"/>
      <c r="E39" s="122"/>
      <c r="F39" s="107"/>
      <c r="G39" s="108"/>
      <c r="H39" s="140"/>
      <c r="I39" s="214"/>
      <c r="J39" s="214"/>
    </row>
    <row r="40" spans="1:10" s="53" customFormat="1" ht="21.75" hidden="1">
      <c r="A40" s="69"/>
      <c r="B40" s="52"/>
      <c r="C40" s="106"/>
      <c r="D40" s="121"/>
      <c r="E40" s="122"/>
      <c r="F40" s="107"/>
      <c r="G40" s="108"/>
      <c r="H40" s="140"/>
      <c r="I40" s="214"/>
      <c r="J40" s="214"/>
    </row>
    <row r="41" spans="1:10" s="53" customFormat="1" ht="21.75" hidden="1">
      <c r="A41" s="69"/>
      <c r="B41" s="52"/>
      <c r="C41" s="106"/>
      <c r="D41" s="121"/>
      <c r="E41" s="122"/>
      <c r="F41" s="107"/>
      <c r="G41" s="108"/>
      <c r="H41" s="140"/>
      <c r="I41" s="214"/>
      <c r="J41" s="214"/>
    </row>
    <row r="42" spans="1:10" s="53" customFormat="1" ht="21.75" hidden="1">
      <c r="A42" s="69"/>
      <c r="B42" s="52"/>
      <c r="C42" s="106"/>
      <c r="D42" s="121"/>
      <c r="E42" s="122"/>
      <c r="F42" s="107"/>
      <c r="G42" s="108"/>
      <c r="H42" s="140"/>
      <c r="I42" s="214"/>
      <c r="J42" s="214"/>
    </row>
    <row r="43" spans="1:10" s="53" customFormat="1" ht="21.75" hidden="1">
      <c r="A43" s="69"/>
      <c r="B43" s="52" t="s">
        <v>88</v>
      </c>
      <c r="C43" s="106"/>
      <c r="D43" s="121"/>
      <c r="E43" s="122"/>
      <c r="F43" s="107"/>
      <c r="G43" s="108"/>
      <c r="H43" s="140"/>
      <c r="I43" s="214"/>
      <c r="J43" s="214"/>
    </row>
    <row r="44" spans="1:10" s="53" customFormat="1" ht="21.75" hidden="1">
      <c r="A44" s="69"/>
      <c r="B44" s="52"/>
      <c r="C44" s="106"/>
      <c r="D44" s="121"/>
      <c r="E44" s="122"/>
      <c r="F44" s="107"/>
      <c r="G44" s="108"/>
      <c r="H44" s="140"/>
      <c r="I44" s="214"/>
      <c r="J44" s="214"/>
    </row>
    <row r="45" spans="1:10" s="53" customFormat="1" ht="21.75" hidden="1">
      <c r="A45" s="69"/>
      <c r="B45" s="52"/>
      <c r="C45" s="106"/>
      <c r="D45" s="121"/>
      <c r="E45" s="122"/>
      <c r="F45" s="107"/>
      <c r="G45" s="108"/>
      <c r="H45" s="140"/>
      <c r="I45" s="214"/>
      <c r="J45" s="214"/>
    </row>
    <row r="46" spans="1:10" s="53" customFormat="1" ht="21.75" hidden="1">
      <c r="A46" s="69"/>
      <c r="B46" s="52"/>
      <c r="C46" s="106"/>
      <c r="D46" s="121"/>
      <c r="E46" s="122"/>
      <c r="F46" s="107"/>
      <c r="G46" s="108"/>
      <c r="H46" s="140"/>
      <c r="I46" s="214"/>
      <c r="J46" s="214"/>
    </row>
    <row r="47" spans="1:10" s="53" customFormat="1" ht="21.75" hidden="1">
      <c r="A47" s="69"/>
      <c r="B47" s="52"/>
      <c r="C47" s="106"/>
      <c r="D47" s="121"/>
      <c r="E47" s="122"/>
      <c r="F47" s="107"/>
      <c r="G47" s="108"/>
      <c r="H47" s="140"/>
      <c r="I47" s="214"/>
      <c r="J47" s="214"/>
    </row>
    <row r="48" spans="1:10" s="53" customFormat="1" ht="21.75" hidden="1">
      <c r="A48" s="69"/>
      <c r="B48" s="52"/>
      <c r="C48" s="106"/>
      <c r="D48" s="121"/>
      <c r="E48" s="122"/>
      <c r="F48" s="107"/>
      <c r="G48" s="108"/>
      <c r="H48" s="140"/>
      <c r="I48" s="214"/>
      <c r="J48" s="214"/>
    </row>
    <row r="49" spans="1:10" s="53" customFormat="1" ht="21.75" hidden="1">
      <c r="A49" s="69"/>
      <c r="B49" s="52"/>
      <c r="C49" s="106"/>
      <c r="D49" s="121"/>
      <c r="E49" s="122"/>
      <c r="F49" s="107"/>
      <c r="G49" s="108"/>
      <c r="H49" s="140"/>
      <c r="I49" s="214"/>
      <c r="J49" s="214"/>
    </row>
    <row r="50" spans="1:10" s="53" customFormat="1" ht="21.75" hidden="1">
      <c r="A50" s="69"/>
      <c r="B50" s="52"/>
      <c r="C50" s="106"/>
      <c r="D50" s="121"/>
      <c r="E50" s="122"/>
      <c r="F50" s="107"/>
      <c r="G50" s="108"/>
      <c r="H50" s="140"/>
      <c r="I50" s="214"/>
      <c r="J50" s="214"/>
    </row>
    <row r="51" spans="1:10" s="53" customFormat="1" ht="21.75" hidden="1">
      <c r="A51" s="68"/>
      <c r="B51" s="52"/>
      <c r="C51" s="109"/>
      <c r="D51" s="123"/>
      <c r="E51" s="124"/>
      <c r="F51" s="110"/>
      <c r="G51" s="111"/>
      <c r="H51" s="141"/>
      <c r="I51" s="213"/>
      <c r="J51" s="213"/>
    </row>
    <row r="52" spans="1:10" s="53" customFormat="1" ht="21.75" customHeight="1">
      <c r="A52" s="254" t="s">
        <v>225</v>
      </c>
      <c r="B52" s="80" t="s">
        <v>87</v>
      </c>
      <c r="C52" s="103"/>
      <c r="D52" s="119"/>
      <c r="E52" s="120"/>
      <c r="F52" s="105"/>
      <c r="G52" s="105"/>
      <c r="H52" s="139"/>
      <c r="I52" s="211">
        <f>E52*H52/100</f>
        <v>0</v>
      </c>
      <c r="J52" s="211">
        <f>G52*H52/100</f>
        <v>0</v>
      </c>
    </row>
    <row r="53" spans="1:10" s="53" customFormat="1" ht="21.75">
      <c r="A53" s="255"/>
      <c r="B53" s="79" t="s">
        <v>221</v>
      </c>
      <c r="C53" s="106"/>
      <c r="D53" s="121"/>
      <c r="E53" s="122"/>
      <c r="F53" s="107"/>
      <c r="G53" s="108"/>
      <c r="H53" s="140"/>
      <c r="I53" s="212"/>
      <c r="J53" s="212"/>
    </row>
    <row r="54" spans="1:10" s="53" customFormat="1" ht="21.75">
      <c r="A54" s="255"/>
      <c r="B54" s="80" t="s">
        <v>304</v>
      </c>
      <c r="C54" s="106"/>
      <c r="D54" s="121"/>
      <c r="E54" s="122"/>
      <c r="F54" s="107"/>
      <c r="G54" s="108"/>
      <c r="H54" s="140"/>
      <c r="I54" s="212"/>
      <c r="J54" s="212"/>
    </row>
    <row r="55" spans="1:10" s="53" customFormat="1" ht="21.75">
      <c r="A55" s="255"/>
      <c r="B55" s="138" t="s">
        <v>227</v>
      </c>
      <c r="C55" s="106"/>
      <c r="D55" s="121"/>
      <c r="E55" s="122"/>
      <c r="F55" s="107"/>
      <c r="G55" s="108"/>
      <c r="H55" s="140"/>
      <c r="I55" s="212"/>
      <c r="J55" s="212"/>
    </row>
    <row r="56" spans="1:10" s="53" customFormat="1" ht="21.75">
      <c r="A56" s="255"/>
      <c r="B56" s="138" t="s">
        <v>228</v>
      </c>
      <c r="C56" s="106"/>
      <c r="D56" s="121"/>
      <c r="E56" s="122"/>
      <c r="F56" s="107"/>
      <c r="G56" s="108"/>
      <c r="H56" s="140"/>
      <c r="I56" s="212"/>
      <c r="J56" s="212"/>
    </row>
    <row r="57" spans="1:10" s="53" customFormat="1" ht="44.25" customHeight="1">
      <c r="A57" s="255"/>
      <c r="B57" s="82"/>
      <c r="C57" s="106"/>
      <c r="D57" s="121"/>
      <c r="E57" s="122"/>
      <c r="F57" s="107"/>
      <c r="G57" s="108"/>
      <c r="H57" s="140"/>
      <c r="I57" s="212"/>
      <c r="J57" s="212"/>
    </row>
    <row r="58" spans="1:10" s="53" customFormat="1" ht="21.75" hidden="1">
      <c r="A58" s="73"/>
      <c r="B58" s="75" t="s">
        <v>89</v>
      </c>
      <c r="C58" s="106"/>
      <c r="D58" s="107"/>
      <c r="E58" s="108"/>
      <c r="F58" s="107"/>
      <c r="G58" s="108"/>
      <c r="H58" s="107"/>
      <c r="I58" s="212"/>
      <c r="J58" s="212"/>
    </row>
    <row r="59" spans="1:10" s="53" customFormat="1" ht="21.75" hidden="1">
      <c r="A59" s="73"/>
      <c r="B59" s="75"/>
      <c r="C59" s="106"/>
      <c r="D59" s="107"/>
      <c r="E59" s="108"/>
      <c r="F59" s="107"/>
      <c r="G59" s="108"/>
      <c r="H59" s="107"/>
      <c r="I59" s="212"/>
      <c r="J59" s="212"/>
    </row>
    <row r="60" spans="1:10" s="53" customFormat="1" ht="21.75" hidden="1">
      <c r="A60" s="73"/>
      <c r="B60" s="75"/>
      <c r="C60" s="106"/>
      <c r="D60" s="107"/>
      <c r="E60" s="108"/>
      <c r="F60" s="107"/>
      <c r="G60" s="108"/>
      <c r="H60" s="107"/>
      <c r="I60" s="212"/>
      <c r="J60" s="212"/>
    </row>
    <row r="61" spans="1:10" s="53" customFormat="1" ht="21.75" hidden="1">
      <c r="A61" s="73"/>
      <c r="B61" s="75"/>
      <c r="C61" s="106"/>
      <c r="D61" s="107"/>
      <c r="E61" s="108"/>
      <c r="F61" s="107"/>
      <c r="G61" s="108"/>
      <c r="H61" s="107"/>
      <c r="I61" s="212"/>
      <c r="J61" s="212"/>
    </row>
    <row r="62" spans="1:10" s="53" customFormat="1" ht="21.75" hidden="1">
      <c r="A62" s="73"/>
      <c r="B62" s="75"/>
      <c r="C62" s="106"/>
      <c r="D62" s="107"/>
      <c r="E62" s="108"/>
      <c r="F62" s="107"/>
      <c r="G62" s="108"/>
      <c r="H62" s="107"/>
      <c r="I62" s="212"/>
      <c r="J62" s="212"/>
    </row>
    <row r="63" spans="1:10" s="53" customFormat="1" ht="21.75" hidden="1">
      <c r="A63" s="73"/>
      <c r="B63" s="75"/>
      <c r="C63" s="106"/>
      <c r="D63" s="107"/>
      <c r="E63" s="108"/>
      <c r="F63" s="107"/>
      <c r="G63" s="108"/>
      <c r="H63" s="107"/>
      <c r="I63" s="212"/>
      <c r="J63" s="212"/>
    </row>
    <row r="64" spans="1:10" s="53" customFormat="1" ht="21.75" hidden="1">
      <c r="A64" s="73"/>
      <c r="B64" s="52"/>
      <c r="C64" s="106"/>
      <c r="D64" s="107"/>
      <c r="E64" s="108"/>
      <c r="F64" s="107"/>
      <c r="G64" s="108"/>
      <c r="H64" s="107"/>
      <c r="I64" s="212"/>
      <c r="J64" s="212"/>
    </row>
    <row r="65" spans="1:10" s="53" customFormat="1" ht="21.75" hidden="1">
      <c r="A65" s="73"/>
      <c r="B65" s="52" t="s">
        <v>88</v>
      </c>
      <c r="C65" s="106"/>
      <c r="D65" s="107"/>
      <c r="E65" s="108"/>
      <c r="F65" s="107"/>
      <c r="G65" s="108"/>
      <c r="H65" s="107"/>
      <c r="I65" s="212"/>
      <c r="J65" s="212"/>
    </row>
    <row r="66" spans="1:10" s="53" customFormat="1" ht="21.75" hidden="1">
      <c r="A66" s="73"/>
      <c r="B66" s="52"/>
      <c r="C66" s="106"/>
      <c r="D66" s="107"/>
      <c r="E66" s="108"/>
      <c r="F66" s="107"/>
      <c r="G66" s="108"/>
      <c r="H66" s="107"/>
      <c r="I66" s="212"/>
      <c r="J66" s="212"/>
    </row>
    <row r="67" spans="1:10" s="53" customFormat="1" ht="21.75" hidden="1">
      <c r="A67" s="73"/>
      <c r="B67" s="52"/>
      <c r="C67" s="106"/>
      <c r="D67" s="107"/>
      <c r="E67" s="108"/>
      <c r="F67" s="107"/>
      <c r="G67" s="108"/>
      <c r="H67" s="107"/>
      <c r="I67" s="212"/>
      <c r="J67" s="212"/>
    </row>
    <row r="68" spans="1:10" s="53" customFormat="1" ht="21.75" hidden="1">
      <c r="A68" s="73"/>
      <c r="B68" s="52"/>
      <c r="C68" s="106"/>
      <c r="D68" s="107"/>
      <c r="E68" s="108"/>
      <c r="F68" s="107"/>
      <c r="G68" s="108"/>
      <c r="H68" s="107"/>
      <c r="I68" s="212"/>
      <c r="J68" s="212"/>
    </row>
    <row r="69" spans="1:10" s="53" customFormat="1" ht="21.75" hidden="1">
      <c r="A69" s="73"/>
      <c r="B69" s="52"/>
      <c r="C69" s="106"/>
      <c r="D69" s="107"/>
      <c r="E69" s="108"/>
      <c r="F69" s="107"/>
      <c r="G69" s="108"/>
      <c r="H69" s="107"/>
      <c r="I69" s="212"/>
      <c r="J69" s="212"/>
    </row>
    <row r="70" spans="1:10" s="53" customFormat="1" ht="21.75" hidden="1">
      <c r="A70" s="73"/>
      <c r="B70" s="52"/>
      <c r="C70" s="106"/>
      <c r="D70" s="107"/>
      <c r="E70" s="108"/>
      <c r="F70" s="107"/>
      <c r="G70" s="108"/>
      <c r="H70" s="107"/>
      <c r="I70" s="212"/>
      <c r="J70" s="212"/>
    </row>
    <row r="71" spans="1:10" s="53" customFormat="1" ht="21.75" hidden="1">
      <c r="A71" s="74"/>
      <c r="B71" s="52"/>
      <c r="C71" s="112"/>
      <c r="D71" s="110"/>
      <c r="E71" s="111"/>
      <c r="F71" s="110"/>
      <c r="G71" s="111"/>
      <c r="H71" s="110"/>
      <c r="I71" s="213"/>
      <c r="J71" s="213"/>
    </row>
    <row r="72" spans="1:10" s="53" customFormat="1" ht="21.75" customHeight="1" hidden="1">
      <c r="A72" s="254" t="s">
        <v>90</v>
      </c>
      <c r="B72" s="80" t="s">
        <v>87</v>
      </c>
      <c r="C72" s="113"/>
      <c r="D72" s="113"/>
      <c r="E72" s="113"/>
      <c r="F72" s="113"/>
      <c r="G72" s="113"/>
      <c r="H72" s="104"/>
      <c r="I72" s="211">
        <f>E72*H72/100</f>
        <v>0</v>
      </c>
      <c r="J72" s="216">
        <f>SUM(G72*H72)/100</f>
        <v>0</v>
      </c>
    </row>
    <row r="73" spans="1:10" s="53" customFormat="1" ht="21.75" hidden="1">
      <c r="A73" s="255"/>
      <c r="B73" s="79" t="s">
        <v>92</v>
      </c>
      <c r="C73" s="114"/>
      <c r="D73" s="114"/>
      <c r="E73" s="114"/>
      <c r="F73" s="114"/>
      <c r="G73" s="114"/>
      <c r="H73" s="107"/>
      <c r="I73" s="217"/>
      <c r="J73" s="217"/>
    </row>
    <row r="74" spans="1:10" s="53" customFormat="1" ht="21.75" hidden="1">
      <c r="A74" s="255"/>
      <c r="B74" s="80" t="s">
        <v>86</v>
      </c>
      <c r="C74" s="114"/>
      <c r="D74" s="107"/>
      <c r="E74" s="108"/>
      <c r="F74" s="107"/>
      <c r="G74" s="115"/>
      <c r="H74" s="107"/>
      <c r="I74" s="217"/>
      <c r="J74" s="217"/>
    </row>
    <row r="75" spans="1:10" s="53" customFormat="1" ht="42" hidden="1">
      <c r="A75" s="256"/>
      <c r="B75" s="79" t="s">
        <v>93</v>
      </c>
      <c r="C75" s="112"/>
      <c r="D75" s="110"/>
      <c r="E75" s="111"/>
      <c r="F75" s="110"/>
      <c r="G75" s="116"/>
      <c r="H75" s="110"/>
      <c r="I75" s="218"/>
      <c r="J75" s="218"/>
    </row>
    <row r="76" spans="1:10" ht="22.5" customHeight="1">
      <c r="A76" s="56"/>
      <c r="B76" s="57"/>
      <c r="C76" s="58"/>
      <c r="D76" s="59"/>
      <c r="E76" s="59"/>
      <c r="F76" s="257" t="s">
        <v>59</v>
      </c>
      <c r="G76" s="258"/>
      <c r="H76" s="60">
        <f>SUM(H8:H75)</f>
        <v>0</v>
      </c>
      <c r="I76" s="219">
        <f>SUM(I8:I71)</f>
        <v>0</v>
      </c>
      <c r="J76" s="219">
        <f>SUM(J8:J75)</f>
        <v>0</v>
      </c>
    </row>
    <row r="77" spans="1:10" ht="21.75">
      <c r="A77" s="259" t="s">
        <v>91</v>
      </c>
      <c r="B77" s="260"/>
      <c r="C77" s="260"/>
      <c r="D77" s="260"/>
      <c r="E77" s="260"/>
      <c r="F77" s="260"/>
      <c r="G77" s="260"/>
      <c r="H77" s="61"/>
      <c r="I77" s="220">
        <f>(I76*70)/5</f>
        <v>0</v>
      </c>
      <c r="J77" s="221">
        <f>(J76*70)/5</f>
        <v>0</v>
      </c>
    </row>
    <row r="78" spans="1:10" ht="21">
      <c r="A78" s="252" t="s">
        <v>70</v>
      </c>
      <c r="B78" s="253"/>
      <c r="C78" s="62"/>
      <c r="D78" s="63"/>
      <c r="E78" s="63"/>
      <c r="F78" s="63"/>
      <c r="G78" s="64"/>
      <c r="H78" s="64"/>
      <c r="I78" s="192"/>
      <c r="J78" s="222"/>
    </row>
    <row r="79" spans="1:10" ht="21">
      <c r="A79" s="65"/>
      <c r="H79" s="66"/>
      <c r="I79" s="66"/>
      <c r="J79" s="43"/>
    </row>
    <row r="80" spans="1:10" ht="23.25" customHeight="1">
      <c r="A80" s="261" t="s">
        <v>305</v>
      </c>
      <c r="B80" s="261"/>
      <c r="C80" s="261"/>
      <c r="D80" s="261"/>
      <c r="E80" s="261"/>
      <c r="F80" s="261"/>
      <c r="G80" s="261"/>
      <c r="H80" s="261"/>
      <c r="I80" s="261"/>
      <c r="J80" s="67"/>
    </row>
    <row r="81" spans="1:10" ht="21">
      <c r="A81" s="142" t="s">
        <v>231</v>
      </c>
      <c r="B81" s="264" t="s">
        <v>232</v>
      </c>
      <c r="C81" s="264"/>
      <c r="D81" s="264"/>
      <c r="E81" s="264"/>
      <c r="F81" s="264"/>
      <c r="G81" s="264"/>
      <c r="H81" s="264"/>
      <c r="I81" s="264"/>
      <c r="J81" s="264"/>
    </row>
    <row r="82" spans="2:10" ht="21">
      <c r="B82" s="264" t="s">
        <v>234</v>
      </c>
      <c r="C82" s="264"/>
      <c r="D82" s="264"/>
      <c r="E82" s="264"/>
      <c r="F82" s="264"/>
      <c r="G82" s="264"/>
      <c r="H82" s="264"/>
      <c r="I82" s="264"/>
      <c r="J82" s="264"/>
    </row>
  </sheetData>
  <sheetProtection/>
  <mergeCells count="19">
    <mergeCell ref="A80:I80"/>
    <mergeCell ref="C4:C7"/>
    <mergeCell ref="B81:J81"/>
    <mergeCell ref="B82:J82"/>
    <mergeCell ref="D3:G3"/>
    <mergeCell ref="I3:J3"/>
    <mergeCell ref="D4:G5"/>
    <mergeCell ref="I4:J4"/>
    <mergeCell ref="I5:J5"/>
    <mergeCell ref="D6:E6"/>
    <mergeCell ref="F6:G6"/>
    <mergeCell ref="I6:J6"/>
    <mergeCell ref="A78:B78"/>
    <mergeCell ref="A8:A12"/>
    <mergeCell ref="A30:A34"/>
    <mergeCell ref="A52:A57"/>
    <mergeCell ref="A72:A75"/>
    <mergeCell ref="F76:G76"/>
    <mergeCell ref="A77:G7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zoomScalePageLayoutView="0" workbookViewId="0" topLeftCell="A34">
      <selection activeCell="D45" sqref="D45"/>
    </sheetView>
  </sheetViews>
  <sheetFormatPr defaultColWidth="10.28125" defaultRowHeight="12.75"/>
  <cols>
    <col min="1" max="1" width="32.140625" style="12" customWidth="1"/>
    <col min="2" max="2" width="14.28125" style="12" customWidth="1"/>
    <col min="3" max="3" width="27.7109375" style="12" customWidth="1"/>
    <col min="4" max="4" width="25.57421875" style="12" customWidth="1"/>
    <col min="5" max="16384" width="10.28125" style="12" customWidth="1"/>
  </cols>
  <sheetData>
    <row r="1" spans="1:4" ht="23.25">
      <c r="A1" s="280" t="s">
        <v>60</v>
      </c>
      <c r="B1" s="280"/>
      <c r="C1" s="280"/>
      <c r="D1" s="280"/>
    </row>
    <row r="2" spans="1:4" ht="23.25">
      <c r="A2" s="143" t="s">
        <v>95</v>
      </c>
      <c r="B2" s="143"/>
      <c r="C2" s="143"/>
      <c r="D2" s="143"/>
    </row>
    <row r="3" spans="1:4" ht="23.25">
      <c r="A3" s="143" t="s">
        <v>96</v>
      </c>
      <c r="B3" s="143"/>
      <c r="C3" s="143"/>
      <c r="D3" s="143"/>
    </row>
    <row r="4" spans="1:4" ht="23.25">
      <c r="A4" s="223" t="s">
        <v>97</v>
      </c>
      <c r="B4" s="223"/>
      <c r="C4" s="223"/>
      <c r="D4" s="223"/>
    </row>
    <row r="5" spans="1:4" ht="23.25">
      <c r="A5" s="223" t="s">
        <v>98</v>
      </c>
      <c r="B5" s="223"/>
      <c r="C5" s="223"/>
      <c r="D5" s="223"/>
    </row>
    <row r="6" spans="1:4" ht="23.25">
      <c r="A6" s="279" t="s">
        <v>99</v>
      </c>
      <c r="B6" s="279"/>
      <c r="C6" s="279"/>
      <c r="D6" s="224" t="s">
        <v>103</v>
      </c>
    </row>
    <row r="7" spans="1:4" ht="23.25">
      <c r="A7" s="225" t="s">
        <v>100</v>
      </c>
      <c r="B7" s="223" t="s">
        <v>116</v>
      </c>
      <c r="C7" s="223" t="s">
        <v>115</v>
      </c>
      <c r="D7" s="225">
        <v>0</v>
      </c>
    </row>
    <row r="8" spans="1:4" ht="23.25">
      <c r="A8" s="225" t="s">
        <v>101</v>
      </c>
      <c r="B8" s="223" t="s">
        <v>117</v>
      </c>
      <c r="C8" s="223" t="s">
        <v>118</v>
      </c>
      <c r="D8" s="225" t="s">
        <v>104</v>
      </c>
    </row>
    <row r="9" spans="1:4" ht="23.25">
      <c r="A9" s="225" t="s">
        <v>102</v>
      </c>
      <c r="B9" s="223" t="s">
        <v>119</v>
      </c>
      <c r="C9" s="223" t="s">
        <v>120</v>
      </c>
      <c r="D9" s="225" t="s">
        <v>105</v>
      </c>
    </row>
    <row r="10" spans="1:4" ht="23.25">
      <c r="A10" s="225" t="s">
        <v>106</v>
      </c>
      <c r="B10" s="223" t="s">
        <v>121</v>
      </c>
      <c r="C10" s="223" t="s">
        <v>122</v>
      </c>
      <c r="D10" s="225" t="s">
        <v>107</v>
      </c>
    </row>
    <row r="11" spans="1:4" ht="23.25">
      <c r="A11" s="225" t="s">
        <v>108</v>
      </c>
      <c r="B11" s="223" t="s">
        <v>123</v>
      </c>
      <c r="C11" s="223" t="s">
        <v>124</v>
      </c>
      <c r="D11" s="225" t="s">
        <v>109</v>
      </c>
    </row>
    <row r="12" spans="1:4" ht="23.25">
      <c r="A12" s="225" t="s">
        <v>110</v>
      </c>
      <c r="B12" s="223" t="s">
        <v>125</v>
      </c>
      <c r="C12" s="223" t="s">
        <v>126</v>
      </c>
      <c r="D12" s="225" t="s">
        <v>111</v>
      </c>
    </row>
    <row r="13" spans="1:4" s="13" customFormat="1" ht="24" customHeight="1">
      <c r="A13" s="282" t="s">
        <v>112</v>
      </c>
      <c r="B13" s="276" t="s">
        <v>99</v>
      </c>
      <c r="C13" s="277"/>
      <c r="D13" s="278"/>
    </row>
    <row r="14" spans="1:4" ht="48" customHeight="1">
      <c r="A14" s="283"/>
      <c r="B14" s="88" t="s">
        <v>113</v>
      </c>
      <c r="C14" s="88" t="s">
        <v>114</v>
      </c>
      <c r="D14" s="88" t="s">
        <v>50</v>
      </c>
    </row>
    <row r="15" spans="1:4" ht="22.5" customHeight="1">
      <c r="A15" s="89" t="s">
        <v>127</v>
      </c>
      <c r="B15" s="90"/>
      <c r="C15" s="91"/>
      <c r="D15" s="92"/>
    </row>
    <row r="16" spans="1:4" s="86" customFormat="1" ht="66.75" customHeight="1">
      <c r="A16" s="85" t="s">
        <v>128</v>
      </c>
      <c r="B16" s="226"/>
      <c r="C16" s="226"/>
      <c r="D16" s="226"/>
    </row>
    <row r="17" spans="1:4" s="86" customFormat="1" ht="65.25" customHeight="1">
      <c r="A17" s="85" t="s">
        <v>129</v>
      </c>
      <c r="B17" s="226"/>
      <c r="C17" s="226"/>
      <c r="D17" s="226"/>
    </row>
    <row r="18" spans="1:4" s="86" customFormat="1" ht="66" customHeight="1">
      <c r="A18" s="85" t="s">
        <v>306</v>
      </c>
      <c r="B18" s="226"/>
      <c r="C18" s="226"/>
      <c r="D18" s="226"/>
    </row>
    <row r="19" spans="1:4" s="86" customFormat="1" ht="44.25" customHeight="1">
      <c r="A19" s="85" t="s">
        <v>130</v>
      </c>
      <c r="B19" s="226"/>
      <c r="C19" s="226"/>
      <c r="D19" s="226"/>
    </row>
    <row r="20" spans="1:4" s="86" customFormat="1" ht="22.5" customHeight="1">
      <c r="A20" s="96" t="s">
        <v>131</v>
      </c>
      <c r="B20" s="227">
        <f>SUM(B16:B19)/4</f>
        <v>0</v>
      </c>
      <c r="C20" s="227"/>
      <c r="D20" s="227">
        <f>SUM(D16:D19)/4</f>
        <v>0</v>
      </c>
    </row>
    <row r="21" spans="1:4" s="86" customFormat="1" ht="22.5" customHeight="1">
      <c r="A21" s="93" t="s">
        <v>132</v>
      </c>
      <c r="B21" s="228"/>
      <c r="C21" s="228"/>
      <c r="D21" s="228"/>
    </row>
    <row r="22" spans="1:4" s="94" customFormat="1" ht="45.75" customHeight="1">
      <c r="A22" s="95" t="s">
        <v>133</v>
      </c>
      <c r="B22" s="229"/>
      <c r="C22" s="229"/>
      <c r="D22" s="229"/>
    </row>
    <row r="23" spans="1:4" s="94" customFormat="1" ht="45" customHeight="1">
      <c r="A23" s="95" t="s">
        <v>134</v>
      </c>
      <c r="B23" s="229"/>
      <c r="C23" s="229"/>
      <c r="D23" s="229"/>
    </row>
    <row r="24" spans="1:4" s="94" customFormat="1" ht="22.5" customHeight="1">
      <c r="A24" s="96" t="s">
        <v>131</v>
      </c>
      <c r="B24" s="227">
        <f>SUM(B22:B23)/2</f>
        <v>0</v>
      </c>
      <c r="C24" s="227"/>
      <c r="D24" s="227">
        <f>SUM(D22:D23)/2</f>
        <v>0</v>
      </c>
    </row>
    <row r="25" spans="1:4" ht="26.25" customHeight="1">
      <c r="A25" s="89" t="s">
        <v>135</v>
      </c>
      <c r="B25" s="230"/>
      <c r="C25" s="230"/>
      <c r="D25" s="230"/>
    </row>
    <row r="26" spans="1:4" ht="48.75" customHeight="1">
      <c r="A26" s="85" t="s">
        <v>136</v>
      </c>
      <c r="B26" s="231"/>
      <c r="C26" s="231"/>
      <c r="D26" s="231"/>
    </row>
    <row r="27" spans="1:4" ht="47.25" customHeight="1">
      <c r="A27" s="85" t="s">
        <v>137</v>
      </c>
      <c r="B27" s="231"/>
      <c r="C27" s="231"/>
      <c r="D27" s="231"/>
    </row>
    <row r="28" spans="1:4" ht="26.25" customHeight="1">
      <c r="A28" s="15" t="s">
        <v>131</v>
      </c>
      <c r="B28" s="232">
        <f>SUM(B26:B27)/2</f>
        <v>0</v>
      </c>
      <c r="C28" s="232"/>
      <c r="D28" s="232">
        <f>SUM(D26:D27)/2</f>
        <v>0</v>
      </c>
    </row>
    <row r="29" spans="1:4" ht="26.25" customHeight="1">
      <c r="A29" s="89" t="s">
        <v>138</v>
      </c>
      <c r="B29" s="230"/>
      <c r="C29" s="230"/>
      <c r="D29" s="230"/>
    </row>
    <row r="30" spans="1:4" ht="26.25" customHeight="1">
      <c r="A30" s="14" t="s">
        <v>139</v>
      </c>
      <c r="B30" s="231"/>
      <c r="C30" s="231"/>
      <c r="D30" s="231"/>
    </row>
    <row r="31" spans="1:4" ht="48.75" customHeight="1">
      <c r="A31" s="85" t="s">
        <v>140</v>
      </c>
      <c r="B31" s="231"/>
      <c r="C31" s="231"/>
      <c r="D31" s="231"/>
    </row>
    <row r="32" spans="1:4" s="84" customFormat="1" ht="46.5" customHeight="1">
      <c r="A32" s="85" t="s">
        <v>141</v>
      </c>
      <c r="B32" s="233"/>
      <c r="C32" s="233"/>
      <c r="D32" s="233"/>
    </row>
    <row r="33" spans="1:4" s="84" customFormat="1" ht="23.25">
      <c r="A33" s="97" t="s">
        <v>131</v>
      </c>
      <c r="B33" s="234">
        <f>SUM(B30:B32)/3</f>
        <v>0</v>
      </c>
      <c r="C33" s="83"/>
      <c r="D33" s="234">
        <f>SUM(D30:D32)/3</f>
        <v>0</v>
      </c>
    </row>
    <row r="34" spans="1:4" s="84" customFormat="1" ht="23.25">
      <c r="A34" s="98" t="s">
        <v>142</v>
      </c>
      <c r="B34" s="235"/>
      <c r="C34" s="235"/>
      <c r="D34" s="235"/>
    </row>
    <row r="35" spans="1:4" s="84" customFormat="1" ht="43.5">
      <c r="A35" s="85" t="s">
        <v>143</v>
      </c>
      <c r="B35" s="233"/>
      <c r="C35" s="233"/>
      <c r="D35" s="233"/>
    </row>
    <row r="36" spans="1:4" s="84" customFormat="1" ht="43.5">
      <c r="A36" s="85" t="s">
        <v>144</v>
      </c>
      <c r="B36" s="233"/>
      <c r="C36" s="233"/>
      <c r="D36" s="233"/>
    </row>
    <row r="37" spans="1:4" s="84" customFormat="1" ht="23.25">
      <c r="A37" s="97" t="s">
        <v>131</v>
      </c>
      <c r="B37" s="83">
        <f>SUM(B35:B36)/2</f>
        <v>0</v>
      </c>
      <c r="C37" s="83"/>
      <c r="D37" s="83">
        <f>SUM(D35:D36)/2</f>
        <v>0</v>
      </c>
    </row>
    <row r="38" spans="1:4" s="84" customFormat="1" ht="23.25">
      <c r="A38" s="98" t="s">
        <v>145</v>
      </c>
      <c r="B38" s="235"/>
      <c r="C38" s="235"/>
      <c r="D38" s="235"/>
    </row>
    <row r="39" spans="1:4" s="84" customFormat="1" ht="43.5">
      <c r="A39" s="85" t="s">
        <v>147</v>
      </c>
      <c r="B39" s="233"/>
      <c r="C39" s="233"/>
      <c r="D39" s="233"/>
    </row>
    <row r="40" spans="1:4" s="84" customFormat="1" ht="23.25">
      <c r="A40" s="85" t="s">
        <v>146</v>
      </c>
      <c r="B40" s="233"/>
      <c r="C40" s="233"/>
      <c r="D40" s="233"/>
    </row>
    <row r="41" spans="1:4" s="84" customFormat="1" ht="23.25">
      <c r="A41" s="87" t="s">
        <v>131</v>
      </c>
      <c r="B41" s="83">
        <f>SUM(B39:B40)/2</f>
        <v>0</v>
      </c>
      <c r="C41" s="83"/>
      <c r="D41" s="83">
        <f>SUM(D39:D40)/2</f>
        <v>0</v>
      </c>
    </row>
    <row r="42" spans="1:4" ht="23.25">
      <c r="A42" s="15" t="s">
        <v>148</v>
      </c>
      <c r="B42" s="234">
        <f>SUM(B20+B24+B28+B33+B37+B41)/6</f>
        <v>0</v>
      </c>
      <c r="C42" s="83"/>
      <c r="D42" s="234">
        <f>SUM(D20+D24+D28+D33+D37+D41)/6</f>
        <v>0</v>
      </c>
    </row>
    <row r="43" spans="1:4" ht="51" customHeight="1">
      <c r="A43" s="4" t="s">
        <v>235</v>
      </c>
      <c r="B43" s="1"/>
      <c r="C43" s="1"/>
      <c r="D43" s="1"/>
    </row>
    <row r="44" spans="1:6" ht="24">
      <c r="A44" s="281" t="s">
        <v>149</v>
      </c>
      <c r="B44" s="281"/>
      <c r="C44" s="16"/>
      <c r="D44" s="4" t="s">
        <v>5</v>
      </c>
      <c r="F44" s="117">
        <f>SUM(D42*20)</f>
        <v>0</v>
      </c>
    </row>
    <row r="45" spans="1:6" ht="24">
      <c r="A45" s="100"/>
      <c r="B45" s="100"/>
      <c r="C45" s="125"/>
      <c r="D45" s="236">
        <f>SUM(D42*15)/5</f>
        <v>0</v>
      </c>
      <c r="F45" s="117">
        <f>SUM(F44/5)</f>
        <v>0</v>
      </c>
    </row>
    <row r="46" ht="23.25">
      <c r="C46" s="117"/>
    </row>
    <row r="47" ht="23.25">
      <c r="C47" s="117"/>
    </row>
  </sheetData>
  <sheetProtection/>
  <mergeCells count="5">
    <mergeCell ref="B13:D13"/>
    <mergeCell ref="A6:C6"/>
    <mergeCell ref="A1:D1"/>
    <mergeCell ref="A44:B44"/>
    <mergeCell ref="A13:A14"/>
  </mergeCells>
  <printOptions horizontalCentered="1"/>
  <pageMargins left="0.1968503937007874" right="0.1968503937007874" top="0.9055118110236221" bottom="0.15748031496062992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39.28125" style="147" customWidth="1"/>
    <col min="2" max="2" width="13.57421875" style="147" customWidth="1"/>
    <col min="3" max="3" width="32.140625" style="147" customWidth="1"/>
    <col min="4" max="4" width="16.7109375" style="147" customWidth="1"/>
    <col min="5" max="16384" width="9.140625" style="147" customWidth="1"/>
  </cols>
  <sheetData>
    <row r="1" spans="1:4" s="144" customFormat="1" ht="21.75">
      <c r="A1" s="288" t="s">
        <v>60</v>
      </c>
      <c r="B1" s="288"/>
      <c r="C1" s="288"/>
      <c r="D1" s="288"/>
    </row>
    <row r="2" spans="1:4" s="144" customFormat="1" ht="21.75">
      <c r="A2" s="210" t="s">
        <v>150</v>
      </c>
      <c r="B2" s="210"/>
      <c r="C2" s="210"/>
      <c r="D2" s="210"/>
    </row>
    <row r="3" spans="1:4" ht="45" customHeight="1">
      <c r="A3" s="289" t="s">
        <v>151</v>
      </c>
      <c r="B3" s="289"/>
      <c r="C3" s="289"/>
      <c r="D3" s="289"/>
    </row>
    <row r="4" spans="1:4" s="209" customFormat="1" ht="21.75" customHeight="1">
      <c r="A4" s="290" t="s">
        <v>173</v>
      </c>
      <c r="B4" s="284"/>
      <c r="C4" s="284"/>
      <c r="D4" s="284"/>
    </row>
    <row r="5" spans="1:4" s="209" customFormat="1" ht="20.25" customHeight="1">
      <c r="A5" s="284" t="s">
        <v>345</v>
      </c>
      <c r="B5" s="284"/>
      <c r="C5" s="208">
        <v>0</v>
      </c>
      <c r="D5" s="208"/>
    </row>
    <row r="6" spans="1:4" s="209" customFormat="1" ht="21" customHeight="1">
      <c r="A6" s="284" t="s">
        <v>346</v>
      </c>
      <c r="B6" s="284"/>
      <c r="C6" s="208" t="s">
        <v>104</v>
      </c>
      <c r="D6" s="208"/>
    </row>
    <row r="7" spans="1:4" s="209" customFormat="1" ht="21.75" customHeight="1">
      <c r="A7" s="284" t="s">
        <v>347</v>
      </c>
      <c r="B7" s="284"/>
      <c r="C7" s="208" t="s">
        <v>105</v>
      </c>
      <c r="D7" s="208"/>
    </row>
    <row r="8" spans="1:3" s="209" customFormat="1" ht="21.75" customHeight="1">
      <c r="A8" s="284" t="s">
        <v>348</v>
      </c>
      <c r="B8" s="284"/>
      <c r="C8" s="208" t="s">
        <v>107</v>
      </c>
    </row>
    <row r="9" spans="1:3" s="209" customFormat="1" ht="21" customHeight="1">
      <c r="A9" s="284" t="s">
        <v>349</v>
      </c>
      <c r="B9" s="284"/>
      <c r="C9" s="208" t="s">
        <v>109</v>
      </c>
    </row>
    <row r="10" spans="1:3" s="209" customFormat="1" ht="21.75" customHeight="1">
      <c r="A10" s="284" t="s">
        <v>350</v>
      </c>
      <c r="B10" s="284"/>
      <c r="C10" s="208" t="s">
        <v>111</v>
      </c>
    </row>
    <row r="11" ht="10.5" customHeight="1">
      <c r="A11" s="202"/>
    </row>
    <row r="12" spans="1:4" ht="21.75">
      <c r="A12" s="286" t="s">
        <v>112</v>
      </c>
      <c r="B12" s="287" t="s">
        <v>99</v>
      </c>
      <c r="C12" s="287"/>
      <c r="D12" s="287"/>
    </row>
    <row r="13" spans="1:4" ht="21.75">
      <c r="A13" s="286"/>
      <c r="B13" s="287" t="s">
        <v>113</v>
      </c>
      <c r="C13" s="201" t="s">
        <v>152</v>
      </c>
      <c r="D13" s="287" t="s">
        <v>50</v>
      </c>
    </row>
    <row r="14" spans="1:4" ht="29.25" customHeight="1">
      <c r="A14" s="286"/>
      <c r="B14" s="287"/>
      <c r="C14" s="201" t="s">
        <v>153</v>
      </c>
      <c r="D14" s="287"/>
    </row>
    <row r="15" spans="1:4" ht="26.25" customHeight="1">
      <c r="A15" s="203" t="s">
        <v>154</v>
      </c>
      <c r="B15" s="204"/>
      <c r="C15" s="204"/>
      <c r="D15" s="204"/>
    </row>
    <row r="16" spans="1:4" ht="67.5" customHeight="1">
      <c r="A16" s="102" t="s">
        <v>128</v>
      </c>
      <c r="B16" s="102"/>
      <c r="C16" s="102"/>
      <c r="D16" s="237"/>
    </row>
    <row r="17" spans="1:4" ht="65.25" customHeight="1">
      <c r="A17" s="102" t="s">
        <v>129</v>
      </c>
      <c r="B17" s="102"/>
      <c r="C17" s="102"/>
      <c r="D17" s="237"/>
    </row>
    <row r="18" spans="1:4" ht="67.5" customHeight="1">
      <c r="A18" s="102" t="s">
        <v>155</v>
      </c>
      <c r="B18" s="102"/>
      <c r="C18" s="102"/>
      <c r="D18" s="237"/>
    </row>
    <row r="19" spans="1:4" ht="44.25" customHeight="1">
      <c r="A19" s="102" t="s">
        <v>130</v>
      </c>
      <c r="B19" s="102"/>
      <c r="C19" s="102"/>
      <c r="D19" s="237"/>
    </row>
    <row r="20" spans="1:4" ht="21.75">
      <c r="A20" s="118" t="s">
        <v>131</v>
      </c>
      <c r="B20" s="118"/>
      <c r="C20" s="118"/>
      <c r="D20" s="238">
        <f>SUM(D16:D19)/4</f>
        <v>0</v>
      </c>
    </row>
    <row r="21" spans="1:4" ht="30.75" customHeight="1">
      <c r="A21" s="203" t="s">
        <v>156</v>
      </c>
      <c r="B21" s="201"/>
      <c r="C21" s="201"/>
      <c r="D21" s="239"/>
    </row>
    <row r="22" spans="1:4" ht="24" customHeight="1">
      <c r="A22" s="102" t="s">
        <v>133</v>
      </c>
      <c r="B22" s="118"/>
      <c r="C22" s="118"/>
      <c r="D22" s="237"/>
    </row>
    <row r="23" spans="1:4" ht="44.25" customHeight="1">
      <c r="A23" s="102" t="s">
        <v>134</v>
      </c>
      <c r="B23" s="118"/>
      <c r="C23" s="118"/>
      <c r="D23" s="237"/>
    </row>
    <row r="24" spans="1:4" ht="39" customHeight="1">
      <c r="A24" s="118" t="s">
        <v>131</v>
      </c>
      <c r="B24" s="118"/>
      <c r="C24" s="118"/>
      <c r="D24" s="238">
        <f>SUM(D22:D23)/2</f>
        <v>0</v>
      </c>
    </row>
    <row r="25" spans="1:4" ht="26.25" customHeight="1">
      <c r="A25" s="203" t="s">
        <v>157</v>
      </c>
      <c r="B25" s="204"/>
      <c r="C25" s="204"/>
      <c r="D25" s="240"/>
    </row>
    <row r="26" spans="1:4" ht="23.25" customHeight="1">
      <c r="A26" s="102" t="s">
        <v>136</v>
      </c>
      <c r="B26" s="102"/>
      <c r="C26" s="102"/>
      <c r="D26" s="237"/>
    </row>
    <row r="27" spans="1:4" ht="50.25" customHeight="1">
      <c r="A27" s="102" t="s">
        <v>137</v>
      </c>
      <c r="B27" s="102"/>
      <c r="C27" s="102"/>
      <c r="D27" s="237"/>
    </row>
    <row r="28" spans="1:4" ht="21.75">
      <c r="A28" s="118" t="s">
        <v>131</v>
      </c>
      <c r="B28" s="118"/>
      <c r="C28" s="118"/>
      <c r="D28" s="238">
        <f>SUM(D26:D27)/2</f>
        <v>0</v>
      </c>
    </row>
    <row r="29" spans="1:4" ht="21.75">
      <c r="A29" s="203" t="s">
        <v>158</v>
      </c>
      <c r="B29" s="204"/>
      <c r="C29" s="204"/>
      <c r="D29" s="240"/>
    </row>
    <row r="30" spans="1:4" ht="21.75">
      <c r="A30" s="102" t="s">
        <v>139</v>
      </c>
      <c r="B30" s="102"/>
      <c r="C30" s="102"/>
      <c r="D30" s="237"/>
    </row>
    <row r="31" spans="1:4" ht="40.5" customHeight="1">
      <c r="A31" s="102" t="s">
        <v>159</v>
      </c>
      <c r="B31" s="102"/>
      <c r="C31" s="102"/>
      <c r="D31" s="237"/>
    </row>
    <row r="32" spans="1:4" ht="43.5">
      <c r="A32" s="102" t="s">
        <v>141</v>
      </c>
      <c r="B32" s="148"/>
      <c r="C32" s="148"/>
      <c r="D32" s="241"/>
    </row>
    <row r="33" spans="1:4" ht="21.75">
      <c r="A33" s="118" t="s">
        <v>131</v>
      </c>
      <c r="B33" s="148"/>
      <c r="C33" s="148"/>
      <c r="D33" s="242">
        <f>SUM(D30:D32)/3</f>
        <v>0</v>
      </c>
    </row>
    <row r="34" spans="1:4" ht="21.75">
      <c r="A34" s="205" t="s">
        <v>160</v>
      </c>
      <c r="B34" s="206"/>
      <c r="C34" s="206"/>
      <c r="D34" s="243"/>
    </row>
    <row r="35" spans="1:4" ht="43.5">
      <c r="A35" s="102" t="s">
        <v>161</v>
      </c>
      <c r="B35" s="148"/>
      <c r="C35" s="148"/>
      <c r="D35" s="241"/>
    </row>
    <row r="36" spans="1:4" ht="43.5">
      <c r="A36" s="102" t="s">
        <v>162</v>
      </c>
      <c r="B36" s="148"/>
      <c r="C36" s="148"/>
      <c r="D36" s="241"/>
    </row>
    <row r="37" spans="1:4" ht="21.75">
      <c r="A37" s="118" t="s">
        <v>131</v>
      </c>
      <c r="B37" s="148"/>
      <c r="C37" s="148"/>
      <c r="D37" s="244">
        <f>SUM(D35:D36)/2</f>
        <v>0</v>
      </c>
    </row>
    <row r="38" spans="1:4" ht="21.75">
      <c r="A38" s="205" t="s">
        <v>145</v>
      </c>
      <c r="B38" s="206"/>
      <c r="C38" s="206"/>
      <c r="D38" s="243"/>
    </row>
    <row r="39" spans="1:4" ht="43.5">
      <c r="A39" s="102" t="s">
        <v>147</v>
      </c>
      <c r="B39" s="148"/>
      <c r="C39" s="148"/>
      <c r="D39" s="241"/>
    </row>
    <row r="40" spans="1:4" ht="21.75">
      <c r="A40" s="102" t="s">
        <v>146</v>
      </c>
      <c r="B40" s="148"/>
      <c r="C40" s="148"/>
      <c r="D40" s="241"/>
    </row>
    <row r="41" spans="1:4" ht="21.75">
      <c r="A41" s="118" t="s">
        <v>131</v>
      </c>
      <c r="B41" s="148"/>
      <c r="C41" s="148"/>
      <c r="D41" s="244">
        <f>SUM(D39:D40)/2</f>
        <v>0</v>
      </c>
    </row>
    <row r="42" spans="1:4" ht="42">
      <c r="A42" s="203" t="s">
        <v>163</v>
      </c>
      <c r="B42" s="204"/>
      <c r="C42" s="204"/>
      <c r="D42" s="240"/>
    </row>
    <row r="43" spans="1:4" ht="43.5">
      <c r="A43" s="102" t="s">
        <v>164</v>
      </c>
      <c r="B43" s="102"/>
      <c r="C43" s="102"/>
      <c r="D43" s="237"/>
    </row>
    <row r="44" spans="1:4" ht="21.75">
      <c r="A44" s="102" t="s">
        <v>165</v>
      </c>
      <c r="B44" s="102"/>
      <c r="C44" s="102"/>
      <c r="D44" s="237"/>
    </row>
    <row r="45" spans="1:4" ht="43.5">
      <c r="A45" s="102" t="s">
        <v>166</v>
      </c>
      <c r="B45" s="102"/>
      <c r="C45" s="102"/>
      <c r="D45" s="237"/>
    </row>
    <row r="46" spans="1:4" ht="43.5">
      <c r="A46" s="102" t="s">
        <v>167</v>
      </c>
      <c r="B46" s="102"/>
      <c r="C46" s="102"/>
      <c r="D46" s="237"/>
    </row>
    <row r="47" spans="1:4" ht="21.75">
      <c r="A47" s="118" t="s">
        <v>131</v>
      </c>
      <c r="B47" s="148"/>
      <c r="C47" s="148"/>
      <c r="D47" s="244">
        <f>SUM(D43:D46)/4</f>
        <v>0</v>
      </c>
    </row>
    <row r="48" spans="1:4" ht="21.75">
      <c r="A48" s="203" t="s">
        <v>168</v>
      </c>
      <c r="B48" s="204"/>
      <c r="C48" s="204"/>
      <c r="D48" s="240"/>
    </row>
    <row r="49" spans="1:4" ht="87">
      <c r="A49" s="102" t="s">
        <v>342</v>
      </c>
      <c r="B49" s="102"/>
      <c r="C49" s="102"/>
      <c r="D49" s="237"/>
    </row>
    <row r="50" spans="1:4" ht="65.25">
      <c r="A50" s="102" t="s">
        <v>343</v>
      </c>
      <c r="B50" s="102"/>
      <c r="C50" s="102"/>
      <c r="D50" s="237"/>
    </row>
    <row r="51" spans="1:4" ht="43.5">
      <c r="A51" s="102" t="s">
        <v>344</v>
      </c>
      <c r="B51" s="102"/>
      <c r="C51" s="102"/>
      <c r="D51" s="237"/>
    </row>
    <row r="52" spans="1:4" ht="21.75">
      <c r="A52" s="118" t="s">
        <v>131</v>
      </c>
      <c r="B52" s="148"/>
      <c r="C52" s="148"/>
      <c r="D52" s="244">
        <f>SUM(D49:D51)/3</f>
        <v>0</v>
      </c>
    </row>
    <row r="53" spans="1:4" ht="21.75">
      <c r="A53" s="118" t="s">
        <v>148</v>
      </c>
      <c r="B53" s="148"/>
      <c r="C53" s="148"/>
      <c r="D53" s="242">
        <f>SUM(D20+D24+D28+D33+D37+D41+D47+D52)/8</f>
        <v>0</v>
      </c>
    </row>
    <row r="54" spans="1:4" s="144" customFormat="1" ht="57" customHeight="1">
      <c r="A54" s="147" t="s">
        <v>236</v>
      </c>
      <c r="B54" s="147"/>
      <c r="C54" s="147"/>
      <c r="D54" s="245"/>
    </row>
    <row r="55" spans="1:4" s="144" customFormat="1" ht="21.75">
      <c r="A55" s="285" t="s">
        <v>169</v>
      </c>
      <c r="B55" s="285"/>
      <c r="C55" s="207"/>
      <c r="D55" s="147" t="s">
        <v>5</v>
      </c>
    </row>
    <row r="57" ht="21.75">
      <c r="C57" s="246">
        <f>(D53*20)/5</f>
        <v>0</v>
      </c>
    </row>
  </sheetData>
  <sheetProtection/>
  <mergeCells count="14">
    <mergeCell ref="A8:B8"/>
    <mergeCell ref="A9:B9"/>
    <mergeCell ref="A1:D1"/>
    <mergeCell ref="A3:D3"/>
    <mergeCell ref="A4:D4"/>
    <mergeCell ref="A5:B5"/>
    <mergeCell ref="A6:B6"/>
    <mergeCell ref="A7:B7"/>
    <mergeCell ref="A10:B10"/>
    <mergeCell ref="A55:B55"/>
    <mergeCell ref="A12:A14"/>
    <mergeCell ref="B12:D12"/>
    <mergeCell ref="B13:B14"/>
    <mergeCell ref="D13:D14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97">
      <selection activeCell="F7" sqref="F7"/>
    </sheetView>
  </sheetViews>
  <sheetFormatPr defaultColWidth="9.140625" defaultRowHeight="22.5" customHeight="1"/>
  <cols>
    <col min="1" max="1" width="46.7109375" style="153" customWidth="1"/>
    <col min="2" max="2" width="29.7109375" style="153" customWidth="1"/>
    <col min="3" max="3" width="34.57421875" style="153" customWidth="1"/>
    <col min="4" max="6" width="7.7109375" style="153" customWidth="1"/>
    <col min="7" max="49" width="9.140625" style="147" customWidth="1"/>
    <col min="50" max="16384" width="9.140625" style="153" customWidth="1"/>
  </cols>
  <sheetData>
    <row r="1" spans="1:49" s="145" customFormat="1" ht="22.5" customHeight="1">
      <c r="A1" s="303" t="s">
        <v>170</v>
      </c>
      <c r="B1" s="303"/>
      <c r="C1" s="303"/>
      <c r="D1" s="303"/>
      <c r="E1" s="303"/>
      <c r="F1" s="303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</row>
    <row r="2" spans="1:49" s="148" customFormat="1" ht="22.5" customHeight="1">
      <c r="A2" s="304" t="s">
        <v>237</v>
      </c>
      <c r="B2" s="304"/>
      <c r="C2" s="304"/>
      <c r="D2" s="304"/>
      <c r="E2" s="304"/>
      <c r="F2" s="304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</row>
    <row r="3" spans="1:49" s="148" customFormat="1" ht="22.5" customHeight="1">
      <c r="A3" s="287" t="s">
        <v>171</v>
      </c>
      <c r="B3" s="287"/>
      <c r="C3" s="287"/>
      <c r="D3" s="287"/>
      <c r="E3" s="287"/>
      <c r="F3" s="28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1:49" s="148" customFormat="1" ht="22.5" customHeight="1">
      <c r="A4" s="306" t="s">
        <v>307</v>
      </c>
      <c r="B4" s="286" t="s">
        <v>308</v>
      </c>
      <c r="C4" s="308" t="s">
        <v>309</v>
      </c>
      <c r="D4" s="291" t="s">
        <v>50</v>
      </c>
      <c r="E4" s="292"/>
      <c r="F4" s="293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</row>
    <row r="5" spans="1:49" s="148" customFormat="1" ht="22.5" customHeight="1">
      <c r="A5" s="306"/>
      <c r="B5" s="286"/>
      <c r="C5" s="306"/>
      <c r="D5" s="294"/>
      <c r="E5" s="295"/>
      <c r="F5" s="29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</row>
    <row r="6" spans="1:49" s="148" customFormat="1" ht="22.5" customHeight="1">
      <c r="A6" s="307"/>
      <c r="B6" s="286"/>
      <c r="C6" s="307"/>
      <c r="D6" s="149" t="s">
        <v>310</v>
      </c>
      <c r="E6" s="149" t="s">
        <v>311</v>
      </c>
      <c r="F6" s="149" t="s">
        <v>48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1:49" s="148" customFormat="1" ht="22.5" customHeight="1">
      <c r="A7" s="181" t="s">
        <v>238</v>
      </c>
      <c r="B7" s="175"/>
      <c r="C7" s="169" t="s">
        <v>244</v>
      </c>
      <c r="D7" s="193"/>
      <c r="E7" s="175"/>
      <c r="F7" s="194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1:49" s="148" customFormat="1" ht="22.5" customHeight="1">
      <c r="A8" s="182" t="s">
        <v>312</v>
      </c>
      <c r="B8" s="177"/>
      <c r="C8" s="172" t="s">
        <v>245</v>
      </c>
      <c r="D8" s="177"/>
      <c r="E8" s="177"/>
      <c r="F8" s="178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</row>
    <row r="9" spans="1:49" s="148" customFormat="1" ht="22.5" customHeight="1">
      <c r="A9" s="172" t="s">
        <v>241</v>
      </c>
      <c r="B9" s="177"/>
      <c r="C9" s="177"/>
      <c r="D9" s="177"/>
      <c r="E9" s="177"/>
      <c r="F9" s="178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</row>
    <row r="10" spans="1:49" s="148" customFormat="1" ht="22.5" customHeight="1">
      <c r="A10" s="170" t="s">
        <v>313</v>
      </c>
      <c r="B10" s="177"/>
      <c r="C10" s="177"/>
      <c r="D10" s="177"/>
      <c r="E10" s="177"/>
      <c r="F10" s="178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</row>
    <row r="11" spans="1:49" s="148" customFormat="1" ht="22.5" customHeight="1">
      <c r="A11" s="161" t="s">
        <v>242</v>
      </c>
      <c r="B11" s="177"/>
      <c r="C11" s="177"/>
      <c r="D11" s="177"/>
      <c r="E11" s="177"/>
      <c r="F11" s="178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</row>
    <row r="12" spans="1:49" s="148" customFormat="1" ht="22.5" customHeight="1" thickBot="1">
      <c r="A12" s="163" t="s">
        <v>243</v>
      </c>
      <c r="B12" s="179"/>
      <c r="C12" s="179"/>
      <c r="D12" s="179"/>
      <c r="E12" s="179"/>
      <c r="F12" s="18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</row>
    <row r="13" spans="1:49" s="148" customFormat="1" ht="22.5" customHeight="1" thickTop="1">
      <c r="A13" s="166"/>
      <c r="B13" s="167"/>
      <c r="C13" s="167"/>
      <c r="D13" s="167"/>
      <c r="E13" s="167"/>
      <c r="F13" s="168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49" s="148" customFormat="1" ht="22.5" customHeight="1">
      <c r="A14" s="181" t="s">
        <v>240</v>
      </c>
      <c r="B14" s="175"/>
      <c r="C14" s="175"/>
      <c r="D14" s="175"/>
      <c r="E14" s="175"/>
      <c r="F14" s="17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1:49" s="148" customFormat="1" ht="22.5" customHeight="1">
      <c r="A15" s="183" t="s">
        <v>246</v>
      </c>
      <c r="B15" s="177"/>
      <c r="C15" s="177"/>
      <c r="D15" s="177"/>
      <c r="E15" s="195"/>
      <c r="F15" s="19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</row>
    <row r="16" spans="1:49" s="148" customFormat="1" ht="22.5" customHeight="1">
      <c r="A16" s="182" t="s">
        <v>239</v>
      </c>
      <c r="B16" s="177"/>
      <c r="C16" s="172" t="s">
        <v>254</v>
      </c>
      <c r="D16" s="177"/>
      <c r="E16" s="195"/>
      <c r="F16" s="178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49" s="148" customFormat="1" ht="44.25" customHeight="1">
      <c r="A17" s="172" t="s">
        <v>251</v>
      </c>
      <c r="B17" s="177"/>
      <c r="C17" s="172" t="s">
        <v>245</v>
      </c>
      <c r="D17" s="177"/>
      <c r="E17" s="177"/>
      <c r="F17" s="178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</row>
    <row r="18" spans="1:49" s="148" customFormat="1" ht="22.5" customHeight="1">
      <c r="A18" s="184" t="s">
        <v>252</v>
      </c>
      <c r="B18" s="177"/>
      <c r="C18" s="177"/>
      <c r="D18" s="177"/>
      <c r="E18" s="177"/>
      <c r="F18" s="178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s="148" customFormat="1" ht="45" customHeight="1">
      <c r="A19" s="171" t="s">
        <v>253</v>
      </c>
      <c r="B19" s="185"/>
      <c r="C19" s="185"/>
      <c r="D19" s="185"/>
      <c r="E19" s="185"/>
      <c r="F19" s="18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</row>
    <row r="20" spans="1:49" s="148" customFormat="1" ht="22.5" customHeight="1">
      <c r="A20" s="150"/>
      <c r="B20" s="102"/>
      <c r="C20" s="102"/>
      <c r="D20" s="102"/>
      <c r="E20" s="102"/>
      <c r="F20" s="151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</row>
    <row r="21" spans="1:49" s="148" customFormat="1" ht="45" customHeight="1">
      <c r="A21" s="169" t="s">
        <v>255</v>
      </c>
      <c r="B21" s="175"/>
      <c r="C21" s="175"/>
      <c r="D21" s="175"/>
      <c r="E21" s="193"/>
      <c r="F21" s="17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</row>
    <row r="22" spans="1:49" s="148" customFormat="1" ht="22.5" customHeight="1">
      <c r="A22" s="182" t="s">
        <v>239</v>
      </c>
      <c r="B22" s="177"/>
      <c r="C22" s="172" t="s">
        <v>259</v>
      </c>
      <c r="D22" s="177"/>
      <c r="E22" s="177"/>
      <c r="F22" s="178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</row>
    <row r="23" spans="1:49" s="148" customFormat="1" ht="45.75" customHeight="1">
      <c r="A23" s="172" t="s">
        <v>256</v>
      </c>
      <c r="B23" s="177"/>
      <c r="C23" s="172" t="s">
        <v>245</v>
      </c>
      <c r="D23" s="177"/>
      <c r="E23" s="177"/>
      <c r="F23" s="178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</row>
    <row r="24" spans="1:49" s="148" customFormat="1" ht="22.5" customHeight="1">
      <c r="A24" s="172" t="s">
        <v>258</v>
      </c>
      <c r="B24" s="177"/>
      <c r="C24" s="177"/>
      <c r="D24" s="177"/>
      <c r="E24" s="177"/>
      <c r="F24" s="178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</row>
    <row r="25" spans="1:49" s="148" customFormat="1" ht="22.5" customHeight="1">
      <c r="A25" s="171" t="s">
        <v>257</v>
      </c>
      <c r="B25" s="185"/>
      <c r="C25" s="185"/>
      <c r="D25" s="185"/>
      <c r="E25" s="185"/>
      <c r="F25" s="18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</row>
    <row r="26" spans="1:49" s="148" customFormat="1" ht="22.5" customHeight="1">
      <c r="A26" s="150"/>
      <c r="B26" s="102"/>
      <c r="C26" s="102"/>
      <c r="D26" s="102"/>
      <c r="E26" s="102"/>
      <c r="F26" s="151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</row>
    <row r="27" spans="1:49" s="148" customFormat="1" ht="66" customHeight="1">
      <c r="A27" s="169" t="s">
        <v>260</v>
      </c>
      <c r="B27" s="175"/>
      <c r="C27" s="175"/>
      <c r="D27" s="193"/>
      <c r="E27" s="175"/>
      <c r="F27" s="17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</row>
    <row r="28" spans="1:49" s="148" customFormat="1" ht="22.5" customHeight="1">
      <c r="A28" s="182" t="s">
        <v>239</v>
      </c>
      <c r="B28" s="177"/>
      <c r="C28" s="172" t="s">
        <v>263</v>
      </c>
      <c r="D28" s="177"/>
      <c r="E28" s="177"/>
      <c r="F28" s="178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</row>
    <row r="29" spans="1:49" s="148" customFormat="1" ht="22.5" customHeight="1">
      <c r="A29" s="172" t="s">
        <v>261</v>
      </c>
      <c r="B29" s="177"/>
      <c r="C29" s="172" t="s">
        <v>245</v>
      </c>
      <c r="D29" s="177"/>
      <c r="E29" s="177"/>
      <c r="F29" s="178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</row>
    <row r="30" spans="1:49" s="148" customFormat="1" ht="22.5" customHeight="1">
      <c r="A30" s="171" t="s">
        <v>262</v>
      </c>
      <c r="B30" s="185"/>
      <c r="C30" s="185"/>
      <c r="D30" s="185"/>
      <c r="E30" s="185"/>
      <c r="F30" s="18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</row>
    <row r="31" spans="1:49" s="148" customFormat="1" ht="22.5" customHeight="1">
      <c r="A31" s="150"/>
      <c r="B31" s="102"/>
      <c r="C31" s="102"/>
      <c r="D31" s="102"/>
      <c r="E31" s="102"/>
      <c r="F31" s="151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</row>
    <row r="32" spans="1:49" s="148" customFormat="1" ht="68.25" customHeight="1">
      <c r="A32" s="169" t="s">
        <v>264</v>
      </c>
      <c r="B32" s="175"/>
      <c r="C32" s="169" t="s">
        <v>314</v>
      </c>
      <c r="D32" s="175"/>
      <c r="E32" s="193"/>
      <c r="F32" s="17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</row>
    <row r="33" spans="1:49" s="148" customFormat="1" ht="90.75" customHeight="1">
      <c r="A33" s="187"/>
      <c r="B33" s="185"/>
      <c r="C33" s="171" t="s">
        <v>245</v>
      </c>
      <c r="D33" s="185"/>
      <c r="E33" s="185"/>
      <c r="F33" s="18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</row>
    <row r="34" spans="1:49" s="148" customFormat="1" ht="64.5" customHeight="1">
      <c r="A34" s="169" t="s">
        <v>265</v>
      </c>
      <c r="B34" s="175"/>
      <c r="C34" s="175"/>
      <c r="D34" s="193"/>
      <c r="E34" s="175"/>
      <c r="F34" s="17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</row>
    <row r="35" spans="1:49" s="148" customFormat="1" ht="22.5" customHeight="1">
      <c r="A35" s="182" t="s">
        <v>239</v>
      </c>
      <c r="B35" s="177"/>
      <c r="C35" s="309" t="s">
        <v>268</v>
      </c>
      <c r="D35" s="177"/>
      <c r="E35" s="177"/>
      <c r="F35" s="178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</row>
    <row r="36" spans="1:49" s="148" customFormat="1" ht="22.5" customHeight="1">
      <c r="A36" s="172" t="s">
        <v>266</v>
      </c>
      <c r="B36" s="177"/>
      <c r="C36" s="301"/>
      <c r="D36" s="177"/>
      <c r="E36" s="177"/>
      <c r="F36" s="178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</row>
    <row r="37" spans="1:49" s="148" customFormat="1" ht="22.5" customHeight="1">
      <c r="A37" s="172" t="s">
        <v>267</v>
      </c>
      <c r="B37" s="177"/>
      <c r="C37" s="301"/>
      <c r="D37" s="177"/>
      <c r="E37" s="177"/>
      <c r="F37" s="178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</row>
    <row r="38" spans="1:49" s="148" customFormat="1" ht="22.5" customHeight="1">
      <c r="A38" s="171" t="s">
        <v>269</v>
      </c>
      <c r="B38" s="185"/>
      <c r="C38" s="302"/>
      <c r="D38" s="185"/>
      <c r="E38" s="185"/>
      <c r="F38" s="18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</row>
    <row r="39" spans="1:49" s="160" customFormat="1" ht="22.5" customHeight="1">
      <c r="A39" s="157"/>
      <c r="B39" s="158"/>
      <c r="C39" s="158"/>
      <c r="D39" s="158"/>
      <c r="E39" s="158"/>
      <c r="F39" s="151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</row>
    <row r="40" spans="1:49" s="148" customFormat="1" ht="44.25" customHeight="1">
      <c r="A40" s="169" t="s">
        <v>270</v>
      </c>
      <c r="B40" s="175"/>
      <c r="C40" s="175" t="s">
        <v>271</v>
      </c>
      <c r="D40" s="193"/>
      <c r="E40" s="175"/>
      <c r="F40" s="17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</row>
    <row r="41" spans="1:49" s="148" customFormat="1" ht="22.5" customHeight="1">
      <c r="A41" s="172" t="s">
        <v>274</v>
      </c>
      <c r="B41" s="177"/>
      <c r="C41" s="297" t="s">
        <v>272</v>
      </c>
      <c r="D41" s="177"/>
      <c r="E41" s="177"/>
      <c r="F41" s="178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</row>
    <row r="42" spans="1:49" s="148" customFormat="1" ht="22.5" customHeight="1">
      <c r="A42" s="171" t="s">
        <v>275</v>
      </c>
      <c r="B42" s="185"/>
      <c r="C42" s="298"/>
      <c r="D42" s="185"/>
      <c r="E42" s="185"/>
      <c r="F42" s="18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</row>
    <row r="43" spans="1:49" s="148" customFormat="1" ht="22.5" customHeight="1">
      <c r="A43" s="150"/>
      <c r="B43" s="102"/>
      <c r="C43" s="102"/>
      <c r="D43" s="102"/>
      <c r="E43" s="102"/>
      <c r="F43" s="151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</row>
    <row r="44" spans="1:49" s="148" customFormat="1" ht="66.75" customHeight="1">
      <c r="A44" s="169" t="s">
        <v>273</v>
      </c>
      <c r="B44" s="175"/>
      <c r="C44" s="175"/>
      <c r="D44" s="175"/>
      <c r="E44" s="193"/>
      <c r="F44" s="17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</row>
    <row r="45" spans="1:49" s="148" customFormat="1" ht="22.5" customHeight="1">
      <c r="A45" s="182" t="s">
        <v>239</v>
      </c>
      <c r="B45" s="177"/>
      <c r="C45" s="172" t="s">
        <v>278</v>
      </c>
      <c r="D45" s="177"/>
      <c r="E45" s="177"/>
      <c r="F45" s="178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</row>
    <row r="46" spans="1:49" s="148" customFormat="1" ht="22.5" customHeight="1">
      <c r="A46" s="172" t="s">
        <v>276</v>
      </c>
      <c r="B46" s="177"/>
      <c r="C46" s="297" t="s">
        <v>279</v>
      </c>
      <c r="D46" s="177"/>
      <c r="E46" s="177"/>
      <c r="F46" s="178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</row>
    <row r="47" spans="1:49" s="148" customFormat="1" ht="45" customHeight="1">
      <c r="A47" s="171" t="s">
        <v>277</v>
      </c>
      <c r="B47" s="185"/>
      <c r="C47" s="298"/>
      <c r="D47" s="185"/>
      <c r="E47" s="185"/>
      <c r="F47" s="18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</row>
    <row r="48" spans="1:49" s="148" customFormat="1" ht="22.5" customHeight="1">
      <c r="A48" s="150"/>
      <c r="B48" s="102"/>
      <c r="C48" s="102"/>
      <c r="D48" s="102"/>
      <c r="E48" s="102"/>
      <c r="F48" s="151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</row>
    <row r="49" spans="1:49" s="148" customFormat="1" ht="45" customHeight="1">
      <c r="A49" s="169" t="s">
        <v>280</v>
      </c>
      <c r="B49" s="175"/>
      <c r="C49" s="175"/>
      <c r="D49" s="175"/>
      <c r="E49" s="175"/>
      <c r="F49" s="17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</row>
    <row r="50" spans="1:49" s="148" customFormat="1" ht="22.5" customHeight="1">
      <c r="A50" s="182" t="s">
        <v>239</v>
      </c>
      <c r="B50" s="177"/>
      <c r="C50" s="309" t="s">
        <v>283</v>
      </c>
      <c r="D50" s="177"/>
      <c r="E50" s="177"/>
      <c r="F50" s="178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</row>
    <row r="51" spans="1:49" s="148" customFormat="1" ht="44.25" customHeight="1">
      <c r="A51" s="172" t="s">
        <v>281</v>
      </c>
      <c r="B51" s="177"/>
      <c r="C51" s="301"/>
      <c r="D51" s="177"/>
      <c r="E51" s="177"/>
      <c r="F51" s="178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</row>
    <row r="52" spans="1:49" s="148" customFormat="1" ht="45.75" customHeight="1">
      <c r="A52" s="171" t="s">
        <v>282</v>
      </c>
      <c r="B52" s="185"/>
      <c r="C52" s="302"/>
      <c r="D52" s="185"/>
      <c r="E52" s="185"/>
      <c r="F52" s="186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</row>
    <row r="53" spans="1:49" s="160" customFormat="1" ht="22.5" customHeight="1">
      <c r="A53" s="157"/>
      <c r="B53" s="158"/>
      <c r="C53" s="158"/>
      <c r="D53" s="158"/>
      <c r="E53" s="158"/>
      <c r="F53" s="151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</row>
    <row r="54" spans="1:49" s="148" customFormat="1" ht="243" customHeight="1">
      <c r="A54" s="150" t="s">
        <v>284</v>
      </c>
      <c r="B54" s="102"/>
      <c r="C54" s="150" t="s">
        <v>244</v>
      </c>
      <c r="D54" s="197"/>
      <c r="E54" s="102"/>
      <c r="F54" s="151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</row>
    <row r="55" spans="1:49" s="148" customFormat="1" ht="66.75" customHeight="1">
      <c r="A55" s="169" t="s">
        <v>285</v>
      </c>
      <c r="B55" s="191"/>
      <c r="C55" s="300" t="s">
        <v>288</v>
      </c>
      <c r="D55" s="193"/>
      <c r="E55" s="175"/>
      <c r="F55" s="176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</row>
    <row r="56" spans="1:49" s="148" customFormat="1" ht="43.5" customHeight="1">
      <c r="A56" s="172" t="s">
        <v>286</v>
      </c>
      <c r="B56" s="189"/>
      <c r="C56" s="301"/>
      <c r="D56" s="177"/>
      <c r="E56" s="177"/>
      <c r="F56" s="178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</row>
    <row r="57" spans="1:49" s="148" customFormat="1" ht="45" customHeight="1">
      <c r="A57" s="172" t="s">
        <v>287</v>
      </c>
      <c r="B57" s="189"/>
      <c r="C57" s="301"/>
      <c r="D57" s="177"/>
      <c r="E57" s="177"/>
      <c r="F57" s="178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</row>
    <row r="58" spans="1:49" s="148" customFormat="1" ht="22.5" customHeight="1">
      <c r="A58" s="188" t="s">
        <v>290</v>
      </c>
      <c r="B58" s="190"/>
      <c r="C58" s="302"/>
      <c r="D58" s="185"/>
      <c r="E58" s="185"/>
      <c r="F58" s="186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</row>
    <row r="59" spans="1:49" s="148" customFormat="1" ht="22.5" customHeight="1">
      <c r="A59" s="156" t="s">
        <v>297</v>
      </c>
      <c r="B59" s="102"/>
      <c r="C59" s="102"/>
      <c r="D59" s="102"/>
      <c r="E59" s="102"/>
      <c r="F59" s="156">
        <f>SUM(F17+F21+F27+F32+F34+F40+F44+F49+F54+F55)</f>
        <v>0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</row>
    <row r="60" spans="1:49" s="148" customFormat="1" ht="22.5" customHeight="1" thickBot="1">
      <c r="A60" s="173" t="s">
        <v>298</v>
      </c>
      <c r="B60" s="164"/>
      <c r="C60" s="164"/>
      <c r="D60" s="164"/>
      <c r="E60" s="164"/>
      <c r="F60" s="173">
        <f>SUM(F59/10)</f>
        <v>0</v>
      </c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</row>
    <row r="61" spans="1:49" s="148" customFormat="1" ht="22.5" customHeight="1" thickTop="1">
      <c r="A61" s="166"/>
      <c r="B61" s="167"/>
      <c r="C61" s="167"/>
      <c r="D61" s="167"/>
      <c r="E61" s="167"/>
      <c r="F61" s="168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</row>
    <row r="62" spans="1:49" s="148" customFormat="1" ht="45" customHeight="1">
      <c r="A62" s="181" t="s">
        <v>247</v>
      </c>
      <c r="B62" s="300"/>
      <c r="C62" s="175" t="s">
        <v>315</v>
      </c>
      <c r="D62" s="175"/>
      <c r="E62" s="175"/>
      <c r="F62" s="176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</row>
    <row r="63" spans="1:49" s="148" customFormat="1" ht="22.5" customHeight="1">
      <c r="A63" s="182" t="s">
        <v>239</v>
      </c>
      <c r="B63" s="301"/>
      <c r="C63" s="177"/>
      <c r="D63" s="177"/>
      <c r="E63" s="177"/>
      <c r="F63" s="178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</row>
    <row r="64" spans="1:49" s="148" customFormat="1" ht="22.5" customHeight="1">
      <c r="A64" s="172" t="s">
        <v>291</v>
      </c>
      <c r="B64" s="301"/>
      <c r="C64" s="177"/>
      <c r="D64" s="177"/>
      <c r="E64" s="177"/>
      <c r="F64" s="178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</row>
    <row r="65" spans="1:49" s="148" customFormat="1" ht="22.5" customHeight="1">
      <c r="A65" s="172" t="s">
        <v>292</v>
      </c>
      <c r="B65" s="301"/>
      <c r="C65" s="177"/>
      <c r="D65" s="177"/>
      <c r="E65" s="177"/>
      <c r="F65" s="178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</row>
    <row r="66" spans="1:49" s="148" customFormat="1" ht="48" customHeight="1">
      <c r="A66" s="171" t="s">
        <v>289</v>
      </c>
      <c r="B66" s="302"/>
      <c r="C66" s="185"/>
      <c r="D66" s="185"/>
      <c r="E66" s="185"/>
      <c r="F66" s="186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</row>
    <row r="67" spans="1:49" s="148" customFormat="1" ht="24.75" customHeight="1">
      <c r="A67" s="162"/>
      <c r="B67" s="102"/>
      <c r="C67" s="102"/>
      <c r="D67" s="102"/>
      <c r="E67" s="102"/>
      <c r="F67" s="151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</row>
    <row r="68" spans="1:49" s="148" customFormat="1" ht="22.5" customHeight="1">
      <c r="A68" s="181" t="s">
        <v>248</v>
      </c>
      <c r="B68" s="175"/>
      <c r="C68" s="175"/>
      <c r="D68" s="175"/>
      <c r="E68" s="175"/>
      <c r="F68" s="176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</row>
    <row r="69" spans="1:49" s="148" customFormat="1" ht="22.5" customHeight="1">
      <c r="A69" s="182" t="s">
        <v>239</v>
      </c>
      <c r="B69" s="177"/>
      <c r="C69" s="177"/>
      <c r="D69" s="177"/>
      <c r="E69" s="177"/>
      <c r="F69" s="178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</row>
    <row r="70" spans="1:49" s="148" customFormat="1" ht="45" customHeight="1">
      <c r="A70" s="172" t="s">
        <v>293</v>
      </c>
      <c r="B70" s="177"/>
      <c r="C70" s="177"/>
      <c r="D70" s="177"/>
      <c r="E70" s="177"/>
      <c r="F70" s="178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</row>
    <row r="71" spans="1:49" s="148" customFormat="1" ht="67.5" customHeight="1">
      <c r="A71" s="172" t="s">
        <v>294</v>
      </c>
      <c r="B71" s="177"/>
      <c r="C71" s="177"/>
      <c r="D71" s="177"/>
      <c r="E71" s="177"/>
      <c r="F71" s="178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</row>
    <row r="72" spans="1:49" s="148" customFormat="1" ht="45.75" customHeight="1">
      <c r="A72" s="171" t="s">
        <v>295</v>
      </c>
      <c r="B72" s="185"/>
      <c r="C72" s="185"/>
      <c r="D72" s="185"/>
      <c r="E72" s="185"/>
      <c r="F72" s="186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</row>
    <row r="73" spans="1:49" s="148" customFormat="1" ht="22.5" customHeight="1" thickBot="1">
      <c r="A73" s="174" t="s">
        <v>296</v>
      </c>
      <c r="B73" s="164"/>
      <c r="C73" s="164"/>
      <c r="D73" s="164"/>
      <c r="E73" s="164"/>
      <c r="F73" s="165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</row>
    <row r="74" spans="1:49" s="148" customFormat="1" ht="22.5" customHeight="1" thickTop="1">
      <c r="A74" s="166"/>
      <c r="B74" s="167"/>
      <c r="C74" s="167"/>
      <c r="D74" s="167"/>
      <c r="E74" s="167"/>
      <c r="F74" s="168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</row>
    <row r="75" spans="1:49" s="148" customFormat="1" ht="22.5" customHeight="1">
      <c r="A75" s="181" t="s">
        <v>249</v>
      </c>
      <c r="B75" s="175"/>
      <c r="C75" s="175"/>
      <c r="D75" s="175"/>
      <c r="E75" s="175"/>
      <c r="F75" s="176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</row>
    <row r="76" spans="1:49" s="148" customFormat="1" ht="22.5" customHeight="1">
      <c r="A76" s="182" t="s">
        <v>239</v>
      </c>
      <c r="B76" s="177"/>
      <c r="C76" s="297" t="s">
        <v>302</v>
      </c>
      <c r="D76" s="177"/>
      <c r="E76" s="177"/>
      <c r="F76" s="178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</row>
    <row r="77" spans="1:49" s="148" customFormat="1" ht="44.25" customHeight="1">
      <c r="A77" s="172" t="s">
        <v>299</v>
      </c>
      <c r="B77" s="177"/>
      <c r="C77" s="297"/>
      <c r="D77" s="177"/>
      <c r="E77" s="177"/>
      <c r="F77" s="178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</row>
    <row r="78" spans="1:49" s="148" customFormat="1" ht="22.5" customHeight="1">
      <c r="A78" s="172" t="s">
        <v>300</v>
      </c>
      <c r="B78" s="177"/>
      <c r="C78" s="177"/>
      <c r="D78" s="177"/>
      <c r="E78" s="177"/>
      <c r="F78" s="178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</row>
    <row r="79" spans="1:49" s="148" customFormat="1" ht="111" customHeight="1">
      <c r="A79" s="188" t="s">
        <v>301</v>
      </c>
      <c r="B79" s="185"/>
      <c r="C79" s="185"/>
      <c r="D79" s="185"/>
      <c r="E79" s="185"/>
      <c r="F79" s="186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</row>
    <row r="80" spans="1:49" s="148" customFormat="1" ht="22.5" customHeight="1">
      <c r="A80" s="181" t="s">
        <v>250</v>
      </c>
      <c r="B80" s="175"/>
      <c r="C80" s="175"/>
      <c r="D80" s="175"/>
      <c r="E80" s="175"/>
      <c r="F80" s="176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</row>
    <row r="81" spans="1:49" s="148" customFormat="1" ht="23.25" customHeight="1">
      <c r="A81" s="182" t="s">
        <v>239</v>
      </c>
      <c r="B81" s="177"/>
      <c r="C81" s="177"/>
      <c r="D81" s="177"/>
      <c r="E81" s="177"/>
      <c r="F81" s="178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</row>
    <row r="82" spans="1:49" s="148" customFormat="1" ht="23.25" customHeight="1">
      <c r="A82" s="183" t="s">
        <v>316</v>
      </c>
      <c r="B82" s="177"/>
      <c r="C82" s="177"/>
      <c r="D82" s="177"/>
      <c r="E82" s="177"/>
      <c r="F82" s="178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</row>
    <row r="83" spans="1:49" s="148" customFormat="1" ht="46.5" customHeight="1">
      <c r="A83" s="172" t="s">
        <v>319</v>
      </c>
      <c r="B83" s="177"/>
      <c r="C83" s="177"/>
      <c r="D83" s="195"/>
      <c r="E83" s="177"/>
      <c r="F83" s="178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</row>
    <row r="84" spans="1:49" s="148" customFormat="1" ht="23.25" customHeight="1">
      <c r="A84" s="172" t="s">
        <v>320</v>
      </c>
      <c r="B84" s="177"/>
      <c r="C84" s="177"/>
      <c r="D84" s="195"/>
      <c r="E84" s="177"/>
      <c r="F84" s="178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</row>
    <row r="85" spans="1:49" s="148" customFormat="1" ht="23.25" customHeight="1">
      <c r="A85" s="172" t="s">
        <v>321</v>
      </c>
      <c r="B85" s="177"/>
      <c r="C85" s="177"/>
      <c r="D85" s="195"/>
      <c r="E85" s="177"/>
      <c r="F85" s="178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</row>
    <row r="86" spans="1:49" s="148" customFormat="1" ht="69.75" customHeight="1">
      <c r="A86" s="183" t="s">
        <v>317</v>
      </c>
      <c r="B86" s="177"/>
      <c r="C86" s="177" t="s">
        <v>328</v>
      </c>
      <c r="D86" s="177"/>
      <c r="E86" s="177"/>
      <c r="F86" s="178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</row>
    <row r="87" spans="1:49" s="148" customFormat="1" ht="24" customHeight="1">
      <c r="A87" s="172" t="s">
        <v>322</v>
      </c>
      <c r="B87" s="177"/>
      <c r="C87" s="177"/>
      <c r="D87" s="195"/>
      <c r="E87" s="177"/>
      <c r="F87" s="178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</row>
    <row r="88" spans="1:49" s="148" customFormat="1" ht="24" customHeight="1">
      <c r="A88" s="172" t="s">
        <v>323</v>
      </c>
      <c r="B88" s="177"/>
      <c r="C88" s="177"/>
      <c r="D88" s="177"/>
      <c r="E88" s="177"/>
      <c r="F88" s="178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</row>
    <row r="89" spans="1:49" s="148" customFormat="1" ht="24" customHeight="1">
      <c r="A89" s="172" t="s">
        <v>324</v>
      </c>
      <c r="B89" s="177"/>
      <c r="C89" s="177"/>
      <c r="D89" s="177"/>
      <c r="E89" s="177"/>
      <c r="F89" s="178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</row>
    <row r="90" spans="1:49" s="148" customFormat="1" ht="44.25" customHeight="1">
      <c r="A90" s="183" t="s">
        <v>318</v>
      </c>
      <c r="B90" s="177"/>
      <c r="C90" s="177"/>
      <c r="D90" s="195"/>
      <c r="E90" s="177"/>
      <c r="F90" s="178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</row>
    <row r="91" spans="1:49" s="148" customFormat="1" ht="24" customHeight="1">
      <c r="A91" s="172" t="s">
        <v>325</v>
      </c>
      <c r="B91" s="177"/>
      <c r="C91" s="177"/>
      <c r="D91" s="177"/>
      <c r="E91" s="177"/>
      <c r="F91" s="178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</row>
    <row r="92" spans="1:49" s="148" customFormat="1" ht="24" customHeight="1">
      <c r="A92" s="172" t="s">
        <v>326</v>
      </c>
      <c r="B92" s="177"/>
      <c r="C92" s="177"/>
      <c r="D92" s="177"/>
      <c r="E92" s="177"/>
      <c r="F92" s="178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</row>
    <row r="93" spans="1:49" s="148" customFormat="1" ht="24" customHeight="1">
      <c r="A93" s="171" t="s">
        <v>327</v>
      </c>
      <c r="B93" s="185"/>
      <c r="C93" s="185"/>
      <c r="D93" s="185"/>
      <c r="E93" s="185"/>
      <c r="F93" s="186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</row>
    <row r="94" spans="1:49" s="148" customFormat="1" ht="22.5" customHeight="1">
      <c r="A94" s="156" t="s">
        <v>332</v>
      </c>
      <c r="B94" s="102"/>
      <c r="C94" s="102"/>
      <c r="D94" s="102"/>
      <c r="E94" s="102"/>
      <c r="F94" s="151">
        <f>SUM(F82:F93)</f>
        <v>0</v>
      </c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</row>
    <row r="95" spans="1:49" s="148" customFormat="1" ht="22.5" customHeight="1">
      <c r="A95" s="118" t="s">
        <v>333</v>
      </c>
      <c r="B95" s="102"/>
      <c r="C95" s="102"/>
      <c r="D95" s="102"/>
      <c r="E95" s="102"/>
      <c r="F95" s="200">
        <f>SUM(F60+F62+F68+F76+F94)</f>
        <v>0</v>
      </c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</row>
    <row r="96" spans="1:6" s="152" customFormat="1" ht="22.5" customHeight="1">
      <c r="A96" s="118" t="s">
        <v>22</v>
      </c>
      <c r="B96" s="118">
        <f>SUM(B7:B95)</f>
        <v>0</v>
      </c>
      <c r="C96" s="118"/>
      <c r="D96" s="118"/>
      <c r="E96" s="118"/>
      <c r="F96" s="198">
        <f>SUM(F7+F95)</f>
        <v>0</v>
      </c>
    </row>
    <row r="97" spans="1:6" s="147" customFormat="1" ht="22.5" customHeight="1">
      <c r="A97" s="146"/>
      <c r="B97" s="137"/>
      <c r="C97" s="137"/>
      <c r="D97" s="137"/>
      <c r="E97" s="137"/>
      <c r="F97" s="137"/>
    </row>
    <row r="98" spans="1:6" s="147" customFormat="1" ht="22.5" customHeight="1">
      <c r="A98" s="299" t="s">
        <v>192</v>
      </c>
      <c r="B98" s="299"/>
      <c r="C98" s="299"/>
      <c r="D98" s="299"/>
      <c r="E98" s="299"/>
      <c r="F98" s="299"/>
    </row>
    <row r="100" spans="1:49" s="145" customFormat="1" ht="22.5" customHeight="1">
      <c r="A100" s="154" t="s">
        <v>187</v>
      </c>
      <c r="B100" s="199">
        <f>SUM(F96)</f>
        <v>0</v>
      </c>
      <c r="C100" s="153" t="s">
        <v>303</v>
      </c>
      <c r="D100" s="153"/>
      <c r="E100" s="153"/>
      <c r="F100" s="153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</row>
    <row r="101" spans="1:49" s="145" customFormat="1" ht="22.5" customHeight="1">
      <c r="A101" s="305" t="s">
        <v>172</v>
      </c>
      <c r="B101" s="305"/>
      <c r="C101" s="155"/>
      <c r="D101" s="155"/>
      <c r="E101" s="155"/>
      <c r="F101" s="153" t="s">
        <v>5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</row>
  </sheetData>
  <sheetProtection/>
  <mergeCells count="16">
    <mergeCell ref="A1:F1"/>
    <mergeCell ref="A2:F2"/>
    <mergeCell ref="A101:B101"/>
    <mergeCell ref="A3:F3"/>
    <mergeCell ref="A4:A6"/>
    <mergeCell ref="B4:B6"/>
    <mergeCell ref="C4:C6"/>
    <mergeCell ref="C35:C38"/>
    <mergeCell ref="C50:C52"/>
    <mergeCell ref="C55:C58"/>
    <mergeCell ref="D4:F5"/>
    <mergeCell ref="C41:C42"/>
    <mergeCell ref="C46:C47"/>
    <mergeCell ref="C76:C77"/>
    <mergeCell ref="A98:F98"/>
    <mergeCell ref="B62:B66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SheetLayoutView="100" zoomScalePageLayoutView="0" workbookViewId="0" topLeftCell="A2">
      <selection activeCell="F151" sqref="F151:H151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4.57421875" style="1" customWidth="1"/>
    <col min="4" max="4" width="7.57421875" style="1" customWidth="1"/>
    <col min="5" max="5" width="6.140625" style="1" customWidth="1"/>
    <col min="6" max="6" width="12.28125" style="1" customWidth="1"/>
    <col min="7" max="16384" width="9.140625" style="1" customWidth="1"/>
  </cols>
  <sheetData>
    <row r="1" ht="23.25">
      <c r="A1" s="2" t="s">
        <v>174</v>
      </c>
    </row>
    <row r="2" ht="23.25">
      <c r="A2" s="2"/>
    </row>
    <row r="3" spans="1:8" ht="23.25">
      <c r="A3" s="17"/>
      <c r="B3" s="18"/>
      <c r="C3" s="18"/>
      <c r="D3" s="18"/>
      <c r="E3" s="18"/>
      <c r="F3" s="18"/>
      <c r="G3" s="18"/>
      <c r="H3" s="19"/>
    </row>
    <row r="4" spans="1:8" ht="24">
      <c r="A4" s="386" t="s">
        <v>6</v>
      </c>
      <c r="B4" s="387"/>
      <c r="C4" s="387"/>
      <c r="D4" s="387"/>
      <c r="E4" s="387"/>
      <c r="F4" s="387"/>
      <c r="G4" s="387"/>
      <c r="H4" s="388"/>
    </row>
    <row r="5" spans="1:8" ht="24">
      <c r="A5" s="386" t="s">
        <v>7</v>
      </c>
      <c r="B5" s="387"/>
      <c r="C5" s="387"/>
      <c r="D5" s="387"/>
      <c r="E5" s="387"/>
      <c r="F5" s="387"/>
      <c r="G5" s="387"/>
      <c r="H5" s="388"/>
    </row>
    <row r="6" spans="1:8" ht="30.75">
      <c r="A6" s="20"/>
      <c r="B6" s="7"/>
      <c r="C6" s="7"/>
      <c r="D6" s="7"/>
      <c r="E6" s="7"/>
      <c r="F6" s="7"/>
      <c r="G6" s="7"/>
      <c r="H6" s="8"/>
    </row>
    <row r="7" spans="1:8" ht="30.75">
      <c r="A7" s="20"/>
      <c r="B7" s="7"/>
      <c r="C7" s="7"/>
      <c r="D7" s="7"/>
      <c r="E7" s="7"/>
      <c r="F7" s="7"/>
      <c r="G7" s="7"/>
      <c r="H7" s="8"/>
    </row>
    <row r="8" spans="1:8" ht="24">
      <c r="A8" s="310" t="s">
        <v>81</v>
      </c>
      <c r="B8" s="311"/>
      <c r="C8" s="311"/>
      <c r="D8" s="311"/>
      <c r="E8" s="311"/>
      <c r="F8" s="311"/>
      <c r="G8" s="311"/>
      <c r="H8" s="312"/>
    </row>
    <row r="9" spans="1:8" ht="24">
      <c r="A9" s="310" t="s">
        <v>82</v>
      </c>
      <c r="B9" s="311"/>
      <c r="C9" s="311"/>
      <c r="D9" s="311"/>
      <c r="E9" s="311"/>
      <c r="F9" s="311"/>
      <c r="G9" s="311"/>
      <c r="H9" s="312"/>
    </row>
    <row r="10" spans="1:8" ht="24">
      <c r="A10" s="21"/>
      <c r="B10" s="7"/>
      <c r="C10" s="7"/>
      <c r="D10" s="7"/>
      <c r="E10" s="7"/>
      <c r="F10" s="7"/>
      <c r="G10" s="7"/>
      <c r="H10" s="8"/>
    </row>
    <row r="11" spans="1:8" ht="24">
      <c r="A11" s="21"/>
      <c r="B11" s="7"/>
      <c r="C11" s="7"/>
      <c r="D11" s="7"/>
      <c r="E11" s="7"/>
      <c r="F11" s="7"/>
      <c r="G11" s="7"/>
      <c r="H11" s="8"/>
    </row>
    <row r="12" spans="1:8" ht="24">
      <c r="A12" s="21"/>
      <c r="B12" s="7"/>
      <c r="C12" s="7"/>
      <c r="D12" s="7"/>
      <c r="E12" s="7"/>
      <c r="F12" s="7"/>
      <c r="G12" s="7"/>
      <c r="H12" s="8"/>
    </row>
    <row r="13" spans="1:8" ht="24">
      <c r="A13" s="310" t="s">
        <v>81</v>
      </c>
      <c r="B13" s="311"/>
      <c r="C13" s="311"/>
      <c r="D13" s="311"/>
      <c r="E13" s="311"/>
      <c r="F13" s="311"/>
      <c r="G13" s="311"/>
      <c r="H13" s="312"/>
    </row>
    <row r="14" spans="1:8" ht="24">
      <c r="A14" s="310" t="s">
        <v>82</v>
      </c>
      <c r="B14" s="311"/>
      <c r="C14" s="311"/>
      <c r="D14" s="311"/>
      <c r="E14" s="311"/>
      <c r="F14" s="311"/>
      <c r="G14" s="311"/>
      <c r="H14" s="312"/>
    </row>
    <row r="15" spans="1:8" ht="24">
      <c r="A15" s="21"/>
      <c r="B15" s="7"/>
      <c r="C15" s="7"/>
      <c r="D15" s="7"/>
      <c r="E15" s="7"/>
      <c r="F15" s="7"/>
      <c r="G15" s="7"/>
      <c r="H15" s="8"/>
    </row>
    <row r="16" spans="1:8" ht="30.75">
      <c r="A16" s="22"/>
      <c r="B16" s="7"/>
      <c r="C16" s="7"/>
      <c r="D16" s="7"/>
      <c r="E16" s="7"/>
      <c r="F16" s="7"/>
      <c r="G16" s="7"/>
      <c r="H16" s="8"/>
    </row>
    <row r="17" spans="1:8" ht="30.75">
      <c r="A17" s="22"/>
      <c r="B17" s="7"/>
      <c r="C17" s="7"/>
      <c r="D17" s="7"/>
      <c r="E17" s="7"/>
      <c r="F17" s="7"/>
      <c r="G17" s="7"/>
      <c r="H17" s="8"/>
    </row>
    <row r="18" spans="1:8" ht="24">
      <c r="A18" s="310" t="s">
        <v>81</v>
      </c>
      <c r="B18" s="311"/>
      <c r="C18" s="311"/>
      <c r="D18" s="311"/>
      <c r="E18" s="311"/>
      <c r="F18" s="311"/>
      <c r="G18" s="311"/>
      <c r="H18" s="312"/>
    </row>
    <row r="19" spans="1:8" ht="24">
      <c r="A19" s="310" t="s">
        <v>82</v>
      </c>
      <c r="B19" s="311"/>
      <c r="C19" s="311"/>
      <c r="D19" s="311"/>
      <c r="E19" s="311"/>
      <c r="F19" s="311"/>
      <c r="G19" s="311"/>
      <c r="H19" s="312"/>
    </row>
    <row r="20" spans="1:8" ht="24">
      <c r="A20" s="23"/>
      <c r="B20" s="7"/>
      <c r="C20" s="7"/>
      <c r="D20" s="7"/>
      <c r="E20" s="7"/>
      <c r="F20" s="7"/>
      <c r="G20" s="7"/>
      <c r="H20" s="8"/>
    </row>
    <row r="21" spans="1:8" ht="24">
      <c r="A21" s="23"/>
      <c r="B21" s="7"/>
      <c r="C21" s="7"/>
      <c r="D21" s="7"/>
      <c r="E21" s="7"/>
      <c r="F21" s="7"/>
      <c r="G21" s="7"/>
      <c r="H21" s="8"/>
    </row>
    <row r="22" spans="1:8" ht="24">
      <c r="A22" s="23"/>
      <c r="B22" s="7"/>
      <c r="C22" s="7"/>
      <c r="D22" s="7"/>
      <c r="E22" s="7"/>
      <c r="F22" s="7"/>
      <c r="G22" s="7"/>
      <c r="H22" s="8"/>
    </row>
    <row r="23" spans="1:8" ht="24">
      <c r="A23" s="310" t="s">
        <v>83</v>
      </c>
      <c r="B23" s="311"/>
      <c r="C23" s="311"/>
      <c r="D23" s="311"/>
      <c r="E23" s="311"/>
      <c r="F23" s="311"/>
      <c r="G23" s="311"/>
      <c r="H23" s="312"/>
    </row>
    <row r="24" spans="1:8" ht="24">
      <c r="A24" s="310" t="s">
        <v>84</v>
      </c>
      <c r="B24" s="311"/>
      <c r="C24" s="311"/>
      <c r="D24" s="311"/>
      <c r="E24" s="311"/>
      <c r="F24" s="311"/>
      <c r="G24" s="311"/>
      <c r="H24" s="312"/>
    </row>
    <row r="25" spans="1:8" ht="24">
      <c r="A25" s="23"/>
      <c r="B25" s="7"/>
      <c r="C25" s="7"/>
      <c r="D25" s="7"/>
      <c r="E25" s="7"/>
      <c r="F25" s="7"/>
      <c r="G25" s="7"/>
      <c r="H25" s="8"/>
    </row>
    <row r="26" spans="1:8" ht="24">
      <c r="A26" s="24"/>
      <c r="B26" s="10"/>
      <c r="C26" s="10"/>
      <c r="D26" s="10"/>
      <c r="E26" s="10"/>
      <c r="F26" s="10"/>
      <c r="G26" s="10"/>
      <c r="H26" s="11"/>
    </row>
    <row r="31" ht="23.25">
      <c r="A31" s="2" t="s">
        <v>175</v>
      </c>
    </row>
    <row r="32" ht="24">
      <c r="A32" s="4" t="s">
        <v>340</v>
      </c>
    </row>
    <row r="33" spans="1:2" ht="24">
      <c r="A33" s="4" t="s">
        <v>8</v>
      </c>
      <c r="B33" s="4" t="s">
        <v>176</v>
      </c>
    </row>
    <row r="34" spans="2:3" ht="24">
      <c r="B34" s="4" t="s">
        <v>9</v>
      </c>
      <c r="C34" s="4" t="s">
        <v>85</v>
      </c>
    </row>
    <row r="35" spans="1:2" ht="26.25" customHeight="1">
      <c r="A35" s="4" t="s">
        <v>177</v>
      </c>
      <c r="B35" s="25"/>
    </row>
    <row r="36" spans="1:8" ht="12.75" customHeight="1">
      <c r="A36" s="375" t="s">
        <v>10</v>
      </c>
      <c r="B36" s="376"/>
      <c r="C36" s="377"/>
      <c r="D36" s="321" t="s">
        <v>11</v>
      </c>
      <c r="E36" s="322"/>
      <c r="F36" s="323"/>
      <c r="G36" s="389" t="s">
        <v>12</v>
      </c>
      <c r="H36" s="390"/>
    </row>
    <row r="37" spans="1:8" ht="13.5" customHeight="1">
      <c r="A37" s="378"/>
      <c r="B37" s="379"/>
      <c r="C37" s="380"/>
      <c r="D37" s="324"/>
      <c r="E37" s="385"/>
      <c r="F37" s="325"/>
      <c r="G37" s="391"/>
      <c r="H37" s="392"/>
    </row>
    <row r="38" spans="1:8" ht="24" customHeight="1">
      <c r="A38" s="381"/>
      <c r="B38" s="382"/>
      <c r="C38" s="383"/>
      <c r="D38" s="371" t="s">
        <v>24</v>
      </c>
      <c r="E38" s="371"/>
      <c r="F38" s="26" t="s">
        <v>13</v>
      </c>
      <c r="G38" s="393"/>
      <c r="H38" s="394"/>
    </row>
    <row r="39" spans="1:8" ht="24" customHeight="1">
      <c r="A39" s="361" t="s">
        <v>14</v>
      </c>
      <c r="B39" s="362"/>
      <c r="C39" s="363"/>
      <c r="D39" s="340"/>
      <c r="E39" s="341"/>
      <c r="F39" s="27"/>
      <c r="G39" s="28"/>
      <c r="H39" s="29"/>
    </row>
    <row r="40" spans="1:8" ht="24" customHeight="1">
      <c r="A40" s="384" t="s">
        <v>15</v>
      </c>
      <c r="B40" s="384"/>
      <c r="C40" s="384"/>
      <c r="D40" s="340"/>
      <c r="E40" s="341"/>
      <c r="F40" s="27"/>
      <c r="G40" s="28"/>
      <c r="H40" s="29"/>
    </row>
    <row r="41" spans="1:8" ht="24" customHeight="1">
      <c r="A41" s="384" t="s">
        <v>16</v>
      </c>
      <c r="B41" s="384"/>
      <c r="C41" s="384"/>
      <c r="D41" s="340"/>
      <c r="E41" s="341"/>
      <c r="F41" s="27"/>
      <c r="G41" s="28"/>
      <c r="H41" s="29"/>
    </row>
    <row r="42" spans="1:8" ht="24" customHeight="1">
      <c r="A42" s="384" t="s">
        <v>17</v>
      </c>
      <c r="B42" s="384"/>
      <c r="C42" s="384"/>
      <c r="D42" s="340"/>
      <c r="E42" s="341"/>
      <c r="F42" s="27"/>
      <c r="G42" s="28"/>
      <c r="H42" s="29"/>
    </row>
    <row r="43" spans="1:8" ht="24" customHeight="1">
      <c r="A43" s="384" t="s">
        <v>18</v>
      </c>
      <c r="B43" s="384"/>
      <c r="C43" s="384"/>
      <c r="D43" s="340"/>
      <c r="E43" s="341"/>
      <c r="F43" s="27"/>
      <c r="G43" s="28"/>
      <c r="H43" s="29"/>
    </row>
    <row r="44" spans="1:8" ht="24" customHeight="1">
      <c r="A44" s="384" t="s">
        <v>19</v>
      </c>
      <c r="B44" s="384"/>
      <c r="C44" s="384"/>
      <c r="D44" s="340"/>
      <c r="E44" s="341"/>
      <c r="F44" s="27"/>
      <c r="G44" s="28"/>
      <c r="H44" s="29"/>
    </row>
    <row r="45" spans="1:8" ht="24" customHeight="1">
      <c r="A45" s="384" t="s">
        <v>20</v>
      </c>
      <c r="B45" s="384"/>
      <c r="C45" s="384"/>
      <c r="D45" s="340"/>
      <c r="E45" s="341"/>
      <c r="F45" s="27"/>
      <c r="G45" s="28"/>
      <c r="H45" s="29"/>
    </row>
    <row r="47" s="4" customFormat="1" ht="24"/>
    <row r="48" spans="3:7" s="4" customFormat="1" ht="24">
      <c r="C48" s="99" t="s">
        <v>178</v>
      </c>
      <c r="D48" s="372"/>
      <c r="E48" s="372"/>
      <c r="F48" s="372"/>
      <c r="G48" s="4" t="s">
        <v>179</v>
      </c>
    </row>
    <row r="49" spans="3:6" s="4" customFormat="1" ht="24">
      <c r="C49" s="99" t="s">
        <v>180</v>
      </c>
      <c r="D49" s="373"/>
      <c r="E49" s="374"/>
      <c r="F49" s="374"/>
    </row>
    <row r="50" s="4" customFormat="1" ht="24"/>
    <row r="51" s="4" customFormat="1" ht="24"/>
    <row r="52" s="4" customFormat="1" ht="24"/>
    <row r="53" s="4" customFormat="1" ht="24"/>
    <row r="54" s="4" customFormat="1" ht="24"/>
    <row r="55" s="4" customFormat="1" ht="24"/>
    <row r="56" s="4" customFormat="1" ht="24"/>
    <row r="57" s="4" customFormat="1" ht="24"/>
    <row r="58" s="4" customFormat="1" ht="24"/>
    <row r="59" s="4" customFormat="1" ht="24"/>
    <row r="60" s="4" customFormat="1" ht="24"/>
    <row r="61" s="4" customFormat="1" ht="24"/>
    <row r="62" ht="23.25">
      <c r="A62" s="5" t="s">
        <v>181</v>
      </c>
    </row>
    <row r="63" ht="5.25" customHeight="1"/>
    <row r="64" spans="1:8" ht="12.75" customHeight="1">
      <c r="A64" s="355" t="s">
        <v>21</v>
      </c>
      <c r="B64" s="356"/>
      <c r="C64" s="356"/>
      <c r="D64" s="357"/>
      <c r="E64" s="321" t="s">
        <v>25</v>
      </c>
      <c r="F64" s="323"/>
      <c r="G64" s="321" t="s">
        <v>4</v>
      </c>
      <c r="H64" s="323"/>
    </row>
    <row r="65" spans="1:8" ht="12.75" customHeight="1">
      <c r="A65" s="358"/>
      <c r="B65" s="359"/>
      <c r="C65" s="359"/>
      <c r="D65" s="360"/>
      <c r="E65" s="324"/>
      <c r="F65" s="325"/>
      <c r="G65" s="324"/>
      <c r="H65" s="325"/>
    </row>
    <row r="66" spans="1:8" ht="21.75" customHeight="1">
      <c r="A66" s="369" t="s">
        <v>61</v>
      </c>
      <c r="B66" s="370"/>
      <c r="C66" s="370"/>
      <c r="D66" s="30"/>
      <c r="E66" s="367">
        <v>70</v>
      </c>
      <c r="F66" s="368"/>
      <c r="G66" s="342"/>
      <c r="H66" s="342"/>
    </row>
    <row r="67" spans="1:8" ht="45" customHeight="1">
      <c r="A67" s="350" t="s">
        <v>182</v>
      </c>
      <c r="B67" s="351"/>
      <c r="C67" s="351"/>
      <c r="D67" s="352"/>
      <c r="E67" s="353">
        <v>15</v>
      </c>
      <c r="F67" s="354"/>
      <c r="G67" s="348"/>
      <c r="H67" s="349"/>
    </row>
    <row r="68" spans="1:8" ht="44.25" customHeight="1">
      <c r="A68" s="345" t="s">
        <v>183</v>
      </c>
      <c r="B68" s="346"/>
      <c r="C68" s="346"/>
      <c r="D68" s="347"/>
      <c r="E68" s="353">
        <v>15</v>
      </c>
      <c r="F68" s="354"/>
      <c r="G68" s="343"/>
      <c r="H68" s="343"/>
    </row>
    <row r="69" spans="1:8" ht="24">
      <c r="A69" s="364" t="s">
        <v>22</v>
      </c>
      <c r="B69" s="365"/>
      <c r="C69" s="365"/>
      <c r="D69" s="366"/>
      <c r="E69" s="367">
        <f>SUM(E66:F68)</f>
        <v>100</v>
      </c>
      <c r="F69" s="368"/>
      <c r="G69" s="344">
        <f>SUM(G66:H68)</f>
        <v>0</v>
      </c>
      <c r="H69" s="344"/>
    </row>
    <row r="70" ht="13.5" customHeight="1"/>
    <row r="71" spans="1:3" ht="23.25">
      <c r="A71" s="337" t="s">
        <v>23</v>
      </c>
      <c r="B71" s="337"/>
      <c r="C71" s="337"/>
    </row>
    <row r="72" spans="1:3" ht="24">
      <c r="A72" s="3" t="s">
        <v>339</v>
      </c>
      <c r="B72" s="3"/>
      <c r="C72" s="4" t="s">
        <v>62</v>
      </c>
    </row>
    <row r="73" spans="1:4" ht="24">
      <c r="A73" s="3" t="s">
        <v>334</v>
      </c>
      <c r="C73" s="4" t="s">
        <v>63</v>
      </c>
      <c r="D73" s="31"/>
    </row>
    <row r="74" spans="1:3" ht="24">
      <c r="A74" s="3" t="s">
        <v>218</v>
      </c>
      <c r="C74" s="4" t="s">
        <v>217</v>
      </c>
    </row>
    <row r="75" spans="1:3" ht="24">
      <c r="A75" s="3" t="s">
        <v>73</v>
      </c>
      <c r="C75" s="4" t="s">
        <v>64</v>
      </c>
    </row>
    <row r="76" spans="1:3" ht="24">
      <c r="A76" s="3" t="s">
        <v>74</v>
      </c>
      <c r="C76" s="4" t="s">
        <v>65</v>
      </c>
    </row>
    <row r="77" spans="1:5" ht="32.25" customHeight="1">
      <c r="A77" s="320" t="s">
        <v>71</v>
      </c>
      <c r="B77" s="320"/>
      <c r="C77" s="320"/>
      <c r="D77" s="320"/>
      <c r="E77" s="320"/>
    </row>
    <row r="78" spans="2:7" ht="24">
      <c r="B78" s="32" t="s">
        <v>194</v>
      </c>
      <c r="C78" s="18"/>
      <c r="D78" s="18"/>
      <c r="E78" s="18"/>
      <c r="F78" s="18"/>
      <c r="G78" s="19"/>
    </row>
    <row r="79" spans="2:7" ht="24">
      <c r="B79" s="334" t="s">
        <v>72</v>
      </c>
      <c r="C79" s="335"/>
      <c r="D79" s="335"/>
      <c r="E79" s="335"/>
      <c r="F79" s="335"/>
      <c r="G79" s="336"/>
    </row>
    <row r="82" ht="24">
      <c r="A82" s="2" t="s">
        <v>184</v>
      </c>
    </row>
    <row r="83" spans="1:8" ht="24">
      <c r="A83" s="32" t="s">
        <v>26</v>
      </c>
      <c r="B83" s="18"/>
      <c r="C83" s="18"/>
      <c r="D83" s="18"/>
      <c r="E83" s="18"/>
      <c r="F83" s="18"/>
      <c r="G83" s="18"/>
      <c r="H83" s="19"/>
    </row>
    <row r="84" spans="1:8" ht="24">
      <c r="A84" s="21" t="s">
        <v>66</v>
      </c>
      <c r="B84" s="7"/>
      <c r="C84" s="7"/>
      <c r="D84" s="7"/>
      <c r="E84" s="7"/>
      <c r="F84" s="7"/>
      <c r="G84" s="7"/>
      <c r="H84" s="8"/>
    </row>
    <row r="85" spans="1:8" ht="24" customHeight="1">
      <c r="A85" s="21" t="s">
        <v>193</v>
      </c>
      <c r="B85" s="6"/>
      <c r="C85" s="6"/>
      <c r="D85" s="6"/>
      <c r="E85" s="6"/>
      <c r="F85" s="6"/>
      <c r="G85" s="6"/>
      <c r="H85" s="41"/>
    </row>
    <row r="86" spans="1:8" ht="24" customHeight="1">
      <c r="A86" s="21"/>
      <c r="B86" s="6"/>
      <c r="C86" s="6"/>
      <c r="D86" s="6"/>
      <c r="E86" s="6"/>
      <c r="F86" s="6"/>
      <c r="G86" s="6"/>
      <c r="H86" s="41"/>
    </row>
    <row r="87" spans="1:8" ht="24" customHeight="1">
      <c r="A87" s="21"/>
      <c r="B87" s="6"/>
      <c r="C87" s="6"/>
      <c r="D87" s="6"/>
      <c r="E87" s="6"/>
      <c r="F87" s="6"/>
      <c r="G87" s="6"/>
      <c r="H87" s="41"/>
    </row>
    <row r="88" spans="1:8" ht="15" hidden="1">
      <c r="A88" s="33"/>
      <c r="B88" s="7"/>
      <c r="C88" s="7"/>
      <c r="D88" s="7"/>
      <c r="E88" s="7"/>
      <c r="F88" s="7"/>
      <c r="G88" s="7"/>
      <c r="H88" s="8"/>
    </row>
    <row r="89" spans="1:8" ht="24">
      <c r="A89" s="21" t="s">
        <v>67</v>
      </c>
      <c r="B89" s="7"/>
      <c r="C89" s="7"/>
      <c r="D89" s="7"/>
      <c r="E89" s="7"/>
      <c r="F89" s="7"/>
      <c r="G89" s="7"/>
      <c r="H89" s="8"/>
    </row>
    <row r="90" spans="1:8" ht="24" customHeight="1">
      <c r="A90" s="21"/>
      <c r="B90" s="6"/>
      <c r="C90" s="6"/>
      <c r="D90" s="6"/>
      <c r="E90" s="6"/>
      <c r="F90" s="6"/>
      <c r="G90" s="6"/>
      <c r="H90" s="41"/>
    </row>
    <row r="91" spans="1:8" ht="24" customHeight="1">
      <c r="A91" s="21"/>
      <c r="B91" s="6"/>
      <c r="C91" s="6"/>
      <c r="D91" s="6"/>
      <c r="E91" s="6"/>
      <c r="F91" s="6"/>
      <c r="G91" s="6"/>
      <c r="H91" s="41"/>
    </row>
    <row r="92" spans="1:8" ht="24" customHeight="1">
      <c r="A92" s="21"/>
      <c r="B92" s="6"/>
      <c r="C92" s="6"/>
      <c r="D92" s="6"/>
      <c r="E92" s="6"/>
      <c r="F92" s="6"/>
      <c r="G92" s="6"/>
      <c r="H92" s="41"/>
    </row>
    <row r="93" spans="1:8" ht="15">
      <c r="A93" s="9"/>
      <c r="B93" s="10"/>
      <c r="C93" s="10"/>
      <c r="D93" s="10"/>
      <c r="E93" s="10"/>
      <c r="F93" s="10"/>
      <c r="G93" s="10"/>
      <c r="H93" s="11"/>
    </row>
    <row r="94" spans="1:6" ht="24">
      <c r="A94" s="337" t="s">
        <v>185</v>
      </c>
      <c r="B94" s="337"/>
      <c r="C94" s="337"/>
      <c r="D94" s="337"/>
      <c r="E94" s="337"/>
      <c r="F94" s="337"/>
    </row>
    <row r="96" spans="1:8" s="4" customFormat="1" ht="24">
      <c r="A96" s="34" t="s">
        <v>27</v>
      </c>
      <c r="B96" s="35"/>
      <c r="C96" s="321" t="s">
        <v>29</v>
      </c>
      <c r="D96" s="322"/>
      <c r="E96" s="322"/>
      <c r="F96" s="323"/>
      <c r="G96" s="17" t="s">
        <v>30</v>
      </c>
      <c r="H96" s="36"/>
    </row>
    <row r="97" spans="1:8" s="4" customFormat="1" ht="24">
      <c r="A97" s="324" t="s">
        <v>28</v>
      </c>
      <c r="B97" s="325"/>
      <c r="C97" s="37"/>
      <c r="D97" s="38"/>
      <c r="E97" s="38"/>
      <c r="F97" s="39"/>
      <c r="G97" s="324" t="s">
        <v>31</v>
      </c>
      <c r="H97" s="325"/>
    </row>
    <row r="98" spans="1:8" ht="21" customHeight="1">
      <c r="A98" s="338"/>
      <c r="B98" s="339"/>
      <c r="C98" s="326"/>
      <c r="D98" s="327"/>
      <c r="E98" s="327"/>
      <c r="F98" s="328"/>
      <c r="G98" s="326"/>
      <c r="H98" s="328"/>
    </row>
    <row r="99" spans="1:8" ht="21" customHeight="1">
      <c r="A99" s="126"/>
      <c r="B99" s="127"/>
      <c r="C99" s="326"/>
      <c r="D99" s="327"/>
      <c r="E99" s="327"/>
      <c r="F99" s="328"/>
      <c r="G99" s="326"/>
      <c r="H99" s="328"/>
    </row>
    <row r="100" spans="1:8" ht="21" customHeight="1">
      <c r="A100" s="331"/>
      <c r="B100" s="332"/>
      <c r="C100" s="331"/>
      <c r="D100" s="333"/>
      <c r="E100" s="333"/>
      <c r="F100" s="332"/>
      <c r="G100" s="331"/>
      <c r="H100" s="332"/>
    </row>
    <row r="101" spans="1:8" ht="21" customHeight="1">
      <c r="A101" s="331"/>
      <c r="B101" s="332"/>
      <c r="C101" s="331"/>
      <c r="D101" s="333"/>
      <c r="E101" s="333"/>
      <c r="F101" s="332"/>
      <c r="G101" s="331"/>
      <c r="H101" s="332"/>
    </row>
    <row r="102" spans="1:8" ht="21" customHeight="1">
      <c r="A102" s="331"/>
      <c r="B102" s="332"/>
      <c r="C102" s="331"/>
      <c r="D102" s="333"/>
      <c r="E102" s="333"/>
      <c r="F102" s="332"/>
      <c r="G102" s="331"/>
      <c r="H102" s="332"/>
    </row>
    <row r="124" ht="201" customHeight="1"/>
    <row r="125" spans="1:6" ht="24">
      <c r="A125" s="320" t="s">
        <v>186</v>
      </c>
      <c r="B125" s="320"/>
      <c r="C125" s="320"/>
      <c r="D125" s="320"/>
      <c r="E125" s="320"/>
      <c r="F125" s="320"/>
    </row>
    <row r="127" spans="1:8" ht="23.25">
      <c r="A127" s="17" t="s">
        <v>32</v>
      </c>
      <c r="B127" s="18"/>
      <c r="C127" s="18"/>
      <c r="D127" s="18"/>
      <c r="E127" s="18"/>
      <c r="F127" s="40"/>
      <c r="G127" s="18"/>
      <c r="H127" s="19"/>
    </row>
    <row r="128" spans="1:8" ht="24">
      <c r="A128" s="21" t="s">
        <v>75</v>
      </c>
      <c r="B128" s="7"/>
      <c r="C128" s="7"/>
      <c r="D128" s="7"/>
      <c r="E128" s="7"/>
      <c r="F128" s="21" t="s">
        <v>37</v>
      </c>
      <c r="G128" s="7"/>
      <c r="H128" s="8"/>
    </row>
    <row r="129" spans="1:8" ht="24">
      <c r="A129" s="21" t="s">
        <v>76</v>
      </c>
      <c r="B129" s="7"/>
      <c r="C129" s="7"/>
      <c r="D129" s="7"/>
      <c r="E129" s="7"/>
      <c r="F129" s="21" t="s">
        <v>38</v>
      </c>
      <c r="G129" s="7"/>
      <c r="H129" s="8"/>
    </row>
    <row r="130" spans="1:8" ht="15">
      <c r="A130" s="33"/>
      <c r="B130" s="7"/>
      <c r="C130" s="7"/>
      <c r="D130" s="7"/>
      <c r="E130" s="7"/>
      <c r="F130" s="33"/>
      <c r="G130" s="7"/>
      <c r="H130" s="8"/>
    </row>
    <row r="131" spans="1:8" ht="15">
      <c r="A131" s="9"/>
      <c r="B131" s="10"/>
      <c r="C131" s="10"/>
      <c r="D131" s="10"/>
      <c r="E131" s="10"/>
      <c r="F131" s="9"/>
      <c r="G131" s="10"/>
      <c r="H131" s="11"/>
    </row>
    <row r="132" spans="1:8" ht="23.25">
      <c r="A132" s="17" t="s">
        <v>33</v>
      </c>
      <c r="B132" s="18"/>
      <c r="C132" s="18"/>
      <c r="D132" s="18"/>
      <c r="E132" s="18"/>
      <c r="F132" s="40"/>
      <c r="G132" s="18"/>
      <c r="H132" s="19"/>
    </row>
    <row r="133" spans="1:8" ht="24">
      <c r="A133" s="21" t="s">
        <v>77</v>
      </c>
      <c r="B133" s="7"/>
      <c r="C133" s="7"/>
      <c r="D133" s="7"/>
      <c r="E133" s="7"/>
      <c r="F133" s="21" t="s">
        <v>37</v>
      </c>
      <c r="G133" s="7"/>
      <c r="H133" s="8"/>
    </row>
    <row r="134" spans="1:8" ht="24">
      <c r="A134" s="329" t="s">
        <v>78</v>
      </c>
      <c r="B134" s="313"/>
      <c r="C134" s="313"/>
      <c r="D134" s="313"/>
      <c r="E134" s="330"/>
      <c r="F134" s="310" t="s">
        <v>188</v>
      </c>
      <c r="G134" s="311"/>
      <c r="H134" s="312"/>
    </row>
    <row r="135" spans="1:8" ht="24">
      <c r="A135" s="21" t="s">
        <v>79</v>
      </c>
      <c r="B135" s="7"/>
      <c r="C135" s="7"/>
      <c r="D135" s="7"/>
      <c r="E135" s="7"/>
      <c r="F135" s="310" t="s">
        <v>39</v>
      </c>
      <c r="G135" s="311"/>
      <c r="H135" s="312"/>
    </row>
    <row r="136" spans="1:8" ht="24">
      <c r="A136" s="21" t="s">
        <v>80</v>
      </c>
      <c r="B136" s="7"/>
      <c r="C136" s="7"/>
      <c r="D136" s="7"/>
      <c r="E136" s="7"/>
      <c r="F136" s="21" t="s">
        <v>341</v>
      </c>
      <c r="G136" s="7"/>
      <c r="H136" s="8"/>
    </row>
    <row r="137" spans="1:8" ht="15">
      <c r="A137" s="33"/>
      <c r="B137" s="7"/>
      <c r="C137" s="7"/>
      <c r="D137" s="7"/>
      <c r="E137" s="7"/>
      <c r="F137" s="33"/>
      <c r="G137" s="7"/>
      <c r="H137" s="8"/>
    </row>
    <row r="138" spans="1:8" ht="15">
      <c r="A138" s="33"/>
      <c r="B138" s="7"/>
      <c r="C138" s="7"/>
      <c r="D138" s="7"/>
      <c r="E138" s="7"/>
      <c r="F138" s="314"/>
      <c r="G138" s="315"/>
      <c r="H138" s="316"/>
    </row>
    <row r="139" spans="1:8" ht="15">
      <c r="A139" s="33"/>
      <c r="B139" s="7"/>
      <c r="C139" s="7"/>
      <c r="D139" s="7"/>
      <c r="E139" s="7"/>
      <c r="F139" s="314"/>
      <c r="G139" s="315"/>
      <c r="H139" s="316"/>
    </row>
    <row r="140" spans="1:8" ht="24">
      <c r="A140" s="33"/>
      <c r="B140" s="7"/>
      <c r="C140" s="7"/>
      <c r="D140" s="7"/>
      <c r="E140" s="7"/>
      <c r="F140" s="21" t="s">
        <v>37</v>
      </c>
      <c r="G140" s="7"/>
      <c r="H140" s="8"/>
    </row>
    <row r="141" spans="1:8" ht="24">
      <c r="A141" s="33"/>
      <c r="B141" s="6" t="s">
        <v>34</v>
      </c>
      <c r="C141" s="7"/>
      <c r="D141" s="7"/>
      <c r="E141" s="7"/>
      <c r="F141" s="310" t="s">
        <v>189</v>
      </c>
      <c r="G141" s="311"/>
      <c r="H141" s="312"/>
    </row>
    <row r="142" spans="1:8" ht="24">
      <c r="A142" s="33"/>
      <c r="B142" s="313" t="s">
        <v>35</v>
      </c>
      <c r="C142" s="313"/>
      <c r="D142" s="7"/>
      <c r="E142" s="7"/>
      <c r="F142" s="317" t="s">
        <v>341</v>
      </c>
      <c r="G142" s="318"/>
      <c r="H142" s="319"/>
    </row>
    <row r="143" spans="1:8" ht="24">
      <c r="A143" s="33"/>
      <c r="B143" s="6" t="s">
        <v>36</v>
      </c>
      <c r="C143" s="7"/>
      <c r="D143" s="7"/>
      <c r="E143" s="7"/>
      <c r="F143" s="21"/>
      <c r="G143" s="7"/>
      <c r="H143" s="8"/>
    </row>
    <row r="144" spans="1:8" ht="15">
      <c r="A144" s="33"/>
      <c r="B144" s="7"/>
      <c r="C144" s="7"/>
      <c r="D144" s="7"/>
      <c r="E144" s="7"/>
      <c r="F144" s="33"/>
      <c r="G144" s="7"/>
      <c r="H144" s="8"/>
    </row>
    <row r="145" spans="1:8" ht="24">
      <c r="A145" s="33"/>
      <c r="B145" s="7"/>
      <c r="C145" s="7"/>
      <c r="D145" s="7"/>
      <c r="E145" s="7"/>
      <c r="F145" s="21" t="s">
        <v>37</v>
      </c>
      <c r="G145" s="7"/>
      <c r="H145" s="8"/>
    </row>
    <row r="146" spans="1:8" ht="24">
      <c r="A146" s="33"/>
      <c r="B146" s="6"/>
      <c r="C146" s="7"/>
      <c r="D146" s="7"/>
      <c r="E146" s="7"/>
      <c r="F146" s="310" t="s">
        <v>190</v>
      </c>
      <c r="G146" s="311"/>
      <c r="H146" s="312"/>
    </row>
    <row r="147" spans="1:8" ht="24">
      <c r="A147" s="33"/>
      <c r="B147" s="313"/>
      <c r="C147" s="313"/>
      <c r="D147" s="7"/>
      <c r="E147" s="7"/>
      <c r="F147" s="21" t="s">
        <v>341</v>
      </c>
      <c r="G147" s="7"/>
      <c r="H147" s="8"/>
    </row>
    <row r="148" spans="1:8" ht="24">
      <c r="A148" s="33"/>
      <c r="B148" s="101"/>
      <c r="C148" s="101"/>
      <c r="D148" s="7"/>
      <c r="E148" s="7"/>
      <c r="F148" s="21"/>
      <c r="G148" s="7"/>
      <c r="H148" s="8"/>
    </row>
    <row r="149" spans="1:8" ht="24">
      <c r="A149" s="33"/>
      <c r="B149" s="101"/>
      <c r="C149" s="101"/>
      <c r="D149" s="7"/>
      <c r="E149" s="7"/>
      <c r="F149" s="21"/>
      <c r="G149" s="7"/>
      <c r="H149" s="8"/>
    </row>
    <row r="150" spans="1:8" ht="24">
      <c r="A150" s="33"/>
      <c r="B150" s="101"/>
      <c r="C150" s="101"/>
      <c r="D150" s="7"/>
      <c r="E150" s="7"/>
      <c r="F150" s="21" t="s">
        <v>37</v>
      </c>
      <c r="G150" s="7"/>
      <c r="H150" s="8"/>
    </row>
    <row r="151" spans="1:8" ht="24">
      <c r="A151" s="33"/>
      <c r="B151" s="101"/>
      <c r="C151" s="101"/>
      <c r="D151" s="7"/>
      <c r="E151" s="7"/>
      <c r="F151" s="310" t="s">
        <v>191</v>
      </c>
      <c r="G151" s="311"/>
      <c r="H151" s="312"/>
    </row>
    <row r="152" spans="1:8" ht="24">
      <c r="A152" s="33"/>
      <c r="B152" s="6"/>
      <c r="C152" s="7"/>
      <c r="D152" s="7"/>
      <c r="E152" s="7"/>
      <c r="F152" s="21" t="s">
        <v>341</v>
      </c>
      <c r="G152" s="7"/>
      <c r="H152" s="8"/>
    </row>
    <row r="153" spans="1:8" ht="24">
      <c r="A153" s="33"/>
      <c r="B153" s="7"/>
      <c r="C153" s="7"/>
      <c r="D153" s="7"/>
      <c r="E153" s="7"/>
      <c r="F153" s="310"/>
      <c r="G153" s="311"/>
      <c r="H153" s="312"/>
    </row>
    <row r="154" spans="1:8" ht="15">
      <c r="A154" s="9"/>
      <c r="B154" s="10"/>
      <c r="C154" s="10"/>
      <c r="D154" s="10"/>
      <c r="E154" s="10"/>
      <c r="F154" s="9"/>
      <c r="G154" s="10"/>
      <c r="H154" s="11"/>
    </row>
  </sheetData>
  <sheetProtection/>
  <mergeCells count="79">
    <mergeCell ref="D36:F37"/>
    <mergeCell ref="A71:C71"/>
    <mergeCell ref="D43:E43"/>
    <mergeCell ref="A43:C43"/>
    <mergeCell ref="A44:C44"/>
    <mergeCell ref="A4:H4"/>
    <mergeCell ref="A5:H5"/>
    <mergeCell ref="G36:H38"/>
    <mergeCell ref="D39:E39"/>
    <mergeCell ref="A45:C45"/>
    <mergeCell ref="D38:E38"/>
    <mergeCell ref="D45:E45"/>
    <mergeCell ref="D48:F48"/>
    <mergeCell ref="D49:F49"/>
    <mergeCell ref="D41:E41"/>
    <mergeCell ref="A36:C38"/>
    <mergeCell ref="A40:C40"/>
    <mergeCell ref="A41:C41"/>
    <mergeCell ref="D40:E40"/>
    <mergeCell ref="A42:C42"/>
    <mergeCell ref="A39:C39"/>
    <mergeCell ref="D42:E42"/>
    <mergeCell ref="A69:D69"/>
    <mergeCell ref="E68:F68"/>
    <mergeCell ref="E69:F69"/>
    <mergeCell ref="A100:B100"/>
    <mergeCell ref="A77:E77"/>
    <mergeCell ref="A66:C66"/>
    <mergeCell ref="E64:F65"/>
    <mergeCell ref="E66:F66"/>
    <mergeCell ref="D44:E44"/>
    <mergeCell ref="G64:H65"/>
    <mergeCell ref="G66:H66"/>
    <mergeCell ref="G68:H68"/>
    <mergeCell ref="G69:H69"/>
    <mergeCell ref="A68:D68"/>
    <mergeCell ref="G67:H67"/>
    <mergeCell ref="A67:D67"/>
    <mergeCell ref="E67:F67"/>
    <mergeCell ref="A64:D65"/>
    <mergeCell ref="A101:B101"/>
    <mergeCell ref="G98:H98"/>
    <mergeCell ref="C98:F98"/>
    <mergeCell ref="C101:F101"/>
    <mergeCell ref="G99:H99"/>
    <mergeCell ref="G100:H100"/>
    <mergeCell ref="G101:H101"/>
    <mergeCell ref="C100:F100"/>
    <mergeCell ref="A98:B98"/>
    <mergeCell ref="A8:H8"/>
    <mergeCell ref="A9:H9"/>
    <mergeCell ref="A13:H13"/>
    <mergeCell ref="A14:H14"/>
    <mergeCell ref="A102:B102"/>
    <mergeCell ref="C102:F102"/>
    <mergeCell ref="G102:H102"/>
    <mergeCell ref="B79:G79"/>
    <mergeCell ref="A94:F94"/>
    <mergeCell ref="G97:H97"/>
    <mergeCell ref="F134:H134"/>
    <mergeCell ref="A18:H18"/>
    <mergeCell ref="A19:H19"/>
    <mergeCell ref="A23:H23"/>
    <mergeCell ref="A24:H24"/>
    <mergeCell ref="A125:F125"/>
    <mergeCell ref="C96:F96"/>
    <mergeCell ref="A97:B97"/>
    <mergeCell ref="C99:F99"/>
    <mergeCell ref="A134:E134"/>
    <mergeCell ref="F151:H151"/>
    <mergeCell ref="F153:H153"/>
    <mergeCell ref="B142:C142"/>
    <mergeCell ref="F135:H135"/>
    <mergeCell ref="F138:H138"/>
    <mergeCell ref="F139:H139"/>
    <mergeCell ref="F141:H141"/>
    <mergeCell ref="F142:H142"/>
    <mergeCell ref="B147:C147"/>
    <mergeCell ref="F146:H14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Jongkonwan</cp:lastModifiedBy>
  <cp:lastPrinted>2018-06-13T07:57:49Z</cp:lastPrinted>
  <dcterms:created xsi:type="dcterms:W3CDTF">2013-12-02T05:11:17Z</dcterms:created>
  <dcterms:modified xsi:type="dcterms:W3CDTF">2018-06-13T08:54:59Z</dcterms:modified>
  <cp:category/>
  <cp:version/>
  <cp:contentType/>
  <cp:contentStatus/>
</cp:coreProperties>
</file>